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6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INDIREKT " sheetId="5" r:id="rId5"/>
    <sheet name="PASQYRA E NDRYSHIMEVE NE KAPITA" sheetId="6" r:id="rId6"/>
    <sheet name="Inf" sheetId="7" r:id="rId7"/>
  </sheets>
  <externalReferences>
    <externalReference r:id="rId10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<sst xmlns="http://schemas.openxmlformats.org/spreadsheetml/2006/main" count="333" uniqueCount="257">
  <si>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</si>
  <si>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</si>
  <si>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</si>
  <si>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</si>
  <si>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Data    e   depozitimit   ___________________________________</t>
  </si>
  <si>
    <t>Nr</t>
  </si>
  <si>
    <t>rend</t>
  </si>
  <si>
    <t xml:space="preserve">     USHTRIMI  </t>
  </si>
  <si>
    <t xml:space="preserve">  PARAARDHES</t>
  </si>
  <si>
    <t xml:space="preserve">                    B      I      L      A       N     C     I</t>
  </si>
  <si>
    <t xml:space="preserve">    I    MBYLLUR</t>
  </si>
  <si>
    <t xml:space="preserve">     USHTRIMI   </t>
  </si>
  <si>
    <t xml:space="preserve"> USHTRIMI   </t>
  </si>
  <si>
    <t xml:space="preserve"> I  MBYLLUR</t>
  </si>
  <si>
    <t xml:space="preserve">   USHTRIMI  </t>
  </si>
  <si>
    <t xml:space="preserve"> PARAARDHES</t>
  </si>
  <si>
    <t>I</t>
  </si>
  <si>
    <t>III</t>
  </si>
  <si>
    <t>II</t>
  </si>
  <si>
    <t xml:space="preserve">INFORMATA   DHE   SQARIME   TE    NEVOJSHME </t>
  </si>
  <si>
    <t xml:space="preserve"> F  I  R  M   A</t>
  </si>
  <si>
    <t xml:space="preserve">             H A R T U E S E</t>
  </si>
  <si>
    <t xml:space="preserve">D R E J T U E S I </t>
  </si>
  <si>
    <t xml:space="preserve">Shoqeri  me   pergjegjesi  te  kufizuar </t>
  </si>
  <si>
    <t xml:space="preserve">STATUSI     JURIDIK     </t>
  </si>
  <si>
    <r>
      <t>Nr.  i   Regjistrit  tregetar</t>
    </r>
    <r>
      <rPr>
        <sz val="11"/>
        <rFont val="Arial"/>
        <family val="2"/>
      </rPr>
      <t xml:space="preserve">       </t>
    </r>
  </si>
  <si>
    <r>
      <t>Emri   dhe   Andresa   e   plote</t>
    </r>
    <r>
      <rPr>
        <sz val="11"/>
        <rFont val="Arial"/>
        <family val="2"/>
      </rPr>
      <t xml:space="preserve">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</si>
  <si>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</si>
  <si>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</si>
  <si>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</si>
  <si>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</si>
  <si>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</si>
  <si>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</si>
  <si>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</si>
  <si>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</si>
  <si>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</si>
  <si>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</si>
  <si>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</si>
  <si>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</si>
  <si>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</si>
  <si>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</si>
  <si>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</si>
  <si>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</si>
  <si>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</si>
  <si>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</si>
  <si>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</si>
  <si>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</si>
  <si>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</si>
  <si>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</si>
  <si>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</si>
  <si>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</si>
  <si>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</si>
  <si>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</si>
  <si>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</si>
  <si>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</si>
  <si>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</si>
  <si>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</si>
  <si>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</si>
  <si>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</si>
  <si>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</si>
  <si>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</si>
  <si>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</si>
  <si>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</si>
  <si>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</si>
  <si>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</si>
  <si>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</si>
  <si>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</si>
  <si>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</si>
  <si>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</si>
  <si>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</si>
  <si>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</si>
  <si>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</si>
  <si>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</si>
  <si>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</si>
  <si>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</si>
  <si>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</si>
  <si>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</si>
  <si>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</si>
  <si>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</si>
  <si>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</si>
  <si>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</si>
  <si>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</si>
  <si>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</si>
  <si>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</si>
  <si>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</si>
  <si>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</si>
  <si>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</si>
  <si>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</si>
  <si>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</si>
  <si>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</si>
  <si>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</si>
  <si>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</si>
  <si>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</si>
  <si>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</si>
  <si>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</si>
  <si>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</si>
  <si>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</si>
  <si>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</si>
  <si>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</si>
  <si>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</si>
  <si>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</si>
  <si>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</si>
  <si>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</si>
  <si>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</si>
  <si>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</si>
  <si>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</si>
  <si>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</si>
  <si>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</si>
  <si>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</si>
  <si>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</si>
  <si>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</si>
  <si>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</si>
  <si>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</si>
  <si>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</si>
  <si>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</si>
  <si>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</si>
  <si>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</si>
  <si>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</si>
  <si>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</si>
  <si>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</si>
  <si>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</si>
  <si>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</si>
  <si>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</si>
  <si>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</si>
  <si>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</si>
  <si>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</si>
  <si>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</si>
  <si>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</si>
  <si>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</si>
  <si>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</si>
  <si>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</si>
  <si>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</si>
  <si>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</si>
  <si>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</si>
  <si>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</si>
  <si>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</si>
  <si>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</si>
  <si>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</si>
  <si>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</si>
  <si>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</si>
  <si>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</si>
  <si>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</si>
  <si>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</si>
  <si>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</si>
  <si>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</si>
  <si>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</si>
  <si>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</si>
  <si>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</si>
  <si>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</si>
  <si>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</si>
  <si>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</si>
  <si>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</si>
  <si>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</si>
  <si>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</si>
  <si>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</si>
  <si>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</si>
  <si>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</si>
  <si>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</si>
  <si>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</si>
  <si>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</si>
  <si>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</si>
  <si>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</si>
  <si>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</si>
  <si>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</si>
  <si>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</si>
  <si>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</si>
  <si>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</si>
  <si>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</si>
  <si>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</si>
  <si>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</si>
  <si>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</si>
  <si>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</si>
  <si>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</si>
  <si>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</si>
  <si>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</si>
  <si>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>Totali I te ardhurave apo</t>
  </si>
  <si>
    <t>Dividentet e paguar</t>
  </si>
  <si>
    <t>Efektet e ndryshimit te kursev</t>
  </si>
  <si>
    <t>te kembimit gjate konsolidimit</t>
  </si>
  <si>
    <t xml:space="preserve">shpenzimeve , qe nuk jane </t>
  </si>
  <si>
    <t>njohur ne pasq.e te A dhe SH</t>
  </si>
  <si>
    <t>kontabel</t>
  </si>
  <si>
    <t xml:space="preserve">Fitimi neto per periudhen </t>
  </si>
  <si>
    <t>Emetimi I kapitalit aksionar</t>
  </si>
  <si>
    <t>Aksione te thesarit te riblera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</si>
  <si>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</si>
  <si>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</si>
  <si>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</si>
  <si>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</si>
  <si>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</si>
  <si>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</si>
  <si>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</si>
  <si>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</si>
  <si>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</si>
  <si>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</si>
  <si>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</si>
  <si>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</si>
  <si>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</si>
  <si>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</si>
  <si>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</si>
  <si>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</si>
  <si>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</si>
  <si>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>Fitimet e pashperndara (Humbje)</t>
  </si>
  <si>
    <t>Pozicioni me 31 dhjetor 10</t>
  </si>
  <si>
    <t>dispozitave perkatese te ligjit Nr.7638 dt .19 Nentor 1992"Per shoqerine tregtare si dhe nga statuti I saj.</t>
  </si>
  <si>
    <t xml:space="preserve">Pasqyra financiare jane pergatitur ne perputhje me Standartet Kombetare te Kontabilitetit ,Te cilat </t>
  </si>
  <si>
    <t>perbehen nga rregullat dhe interpretimet ne perputhje me ligjin nr.9228 dt 29.04.2004"Per kontabilitetin</t>
  </si>
  <si>
    <t>dhe Pasqyrat Financiare"</t>
  </si>
  <si>
    <t>Te dhenat aktuale dhe krahasuese jane prezantuar ne mije leke Shqiptare qe eshte monedha raportuese</t>
  </si>
  <si>
    <t>e shoqerise.</t>
  </si>
  <si>
    <t xml:space="preserve">Arka , banka dhe ekujvalenet e tyre te emertuar ,zerat e tjere monetare , aktivet dhe pasivet ne monedhe </t>
  </si>
  <si>
    <t xml:space="preserve">te huaj jane konvertuar ne leke duke perdorur kursin e shpallur nga Banka e Shqiperisene daten e </t>
  </si>
  <si>
    <t xml:space="preserve">mbylljes se periudhes ushtrimore.Diferencat e rezultuara nga konvertimi jane perfshire ne pasqyren </t>
  </si>
  <si>
    <t>e ardhura -shpenzimeve te Shoqerise.</t>
  </si>
  <si>
    <t>Njohja e te ardhurave dhe shpenzimeve</t>
  </si>
  <si>
    <t>perfitime mund te vleresohen me siguri (dhe jo domosdoshmerisht kur jane arketuar)</t>
  </si>
  <si>
    <t>Shpenzimet jane njohur ne pasqyren e te ardhurave dhe shpenzimeve aterhere kur kane ndodhur (dhe jo</t>
  </si>
  <si>
    <t xml:space="preserve">domosdoshmerisht kur eshte paguar) Dhe ne zerat e shpenzime kemi nje diference qe eshte regjistruar </t>
  </si>
  <si>
    <t>ne Aktiv Parapagime dhe shpenzime te shtyra</t>
  </si>
  <si>
    <t>Te ardhurat dhe shpenzimet jane regjistruar ne pasqyrat financiare te periudhes se ciles ato I perkasin.</t>
  </si>
  <si>
    <t>Arka , banka dhe likujditete te tjera jane likujdtete ne monedhe vendi dhe te huaj.</t>
  </si>
  <si>
    <t>Te ardhurat jane njohur atehere kur shoqeria do te kete te munder te mare perfitime ekonomike dhe keto</t>
  </si>
  <si>
    <t xml:space="preserve">Kapitali I shoqerise eshte 100.000 leke  </t>
  </si>
  <si>
    <t>"KISI- BIO-ENERGJI"Sh.p.k</t>
  </si>
  <si>
    <t>Fshati Muhurr Banese private</t>
  </si>
  <si>
    <t>DIBER</t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</si>
  <si>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Projektim,Zbatim,Ndertim,Shfrytezim </t>
    </r>
  </si>
  <si>
    <r>
      <t xml:space="preserve">                   </t>
    </r>
    <r>
      <rPr>
        <b/>
        <u val="single"/>
        <sz val="12"/>
        <rFont val="Arial"/>
        <family val="2"/>
      </rPr>
      <t>DHE TRANSFERIM HEC-it KACNI</t>
    </r>
  </si>
  <si>
    <t>Aktive te tjera afatgjata (Ne Proces)</t>
  </si>
  <si>
    <t>NIPT K86907701E</t>
  </si>
  <si>
    <t>"KISI-BIO-ENERGJI" Sh.p.k eshte shoqeri me pergjegjesi te kufizuar me NIPT K86907701E</t>
  </si>
  <si>
    <t>Selia e shoqerise eshte ne adresen ne fshatin MUHURR  DIBER</t>
  </si>
  <si>
    <t xml:space="preserve">Shoqeria "KISI-BIO-ENERGJI" Sh.p.k eshte krijuar 07.07.2008.Veprimtaria e saj rregullohet sipas 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</si>
  <si>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01,01,2011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   deri  me     </t>
    </r>
    <r>
      <rPr>
        <u val="single"/>
        <sz val="14"/>
        <rFont val="Arial"/>
        <family val="2"/>
      </rPr>
      <t>31,12,2011</t>
    </r>
  </si>
  <si>
    <r>
      <t xml:space="preserve">DATA   E   MBYLLJES    </t>
    </r>
    <r>
      <rPr>
        <b/>
        <sz val="12"/>
        <rFont val="Arial"/>
        <family val="2"/>
      </rPr>
      <t>20.03.2012</t>
    </r>
  </si>
  <si>
    <t>PASQYRA E FLUKSIT MONETAR - METODA INDIREKTE</t>
  </si>
  <si>
    <t>Fitimi para tatimit</t>
  </si>
  <si>
    <t>Rregullime per:                     ( 1-4 )</t>
  </si>
  <si>
    <t xml:space="preserve">     1 - Amortizimin  ( + )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</si>
  <si>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</si>
  <si>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</si>
  <si>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</si>
  <si>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</si>
  <si>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</si>
  <si>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</si>
  <si>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</si>
  <si>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</si>
  <si>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</si>
  <si>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FLUKSI MONETAR NGA VEPRIMTARITE INVESTUASE</t>
  </si>
  <si>
    <t>Blerja e shoqerise se kontrolluar X minus parat e arketuara</t>
  </si>
  <si>
    <t>Te ardhura nga shitja e paisjeve</t>
  </si>
  <si>
    <t>Interesi I arketuar</t>
  </si>
  <si>
    <t>Mjete Monetare neto e perdorur nga veprimtarite investuese( a-e )</t>
  </si>
  <si>
    <t xml:space="preserve">Mjete Monetare neto e perdorur nga veprimtarite financiare( a-d ) </t>
  </si>
  <si>
    <t>Mjetet monetare ne fillim te periudhes kontabel</t>
  </si>
  <si>
    <t>Mjetet monetare ne fund te periudhes kontabel</t>
  </si>
  <si>
    <t>Pozicioni me 31 dhjetor 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</si>
</sst>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L_e_k_-;\-* #,##0.0_L_e_k_-;_-* &quot;-&quot;??_L_e_k_-;_-@_-"/>
    <numFmt numFmtId="185" formatCode="_-* #,##0_L_e_k_-;\-* #,##0_L_e_k_-;_-* &quot;-&quot;??_L_e_k_-;_-@_-"/>
    <numFmt numFmtId="186" formatCode="_(* #,##0_);_(* \(#,##0\);_(* &quot;-&quot;??_);_(@_)"/>
    <numFmt numFmtId="187" formatCode="_(* #,##0.000_);_(* \(#,##0.000\);_(* &quot;-&quot;??_);_(@_)"/>
  </numFmts>
  <fonts count="5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2" fillId="0" borderId="19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33" borderId="19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" fontId="0" fillId="0" borderId="20" xfId="0" applyNumberFormat="1" applyBorder="1" applyAlignment="1">
      <alignment horizontal="center"/>
    </xf>
    <xf numFmtId="3" fontId="0" fillId="34" borderId="19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2" fillId="0" borderId="11" xfId="0" applyFon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4" xfId="0" applyFill="1" applyBorder="1" applyAlignment="1">
      <alignment horizontal="center"/>
    </xf>
    <xf numFmtId="3" fontId="0" fillId="0" borderId="3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Fill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3" fontId="0" fillId="34" borderId="40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19" xfId="0" applyFont="1" applyBorder="1" applyAlignment="1">
      <alignment horizontal="left"/>
    </xf>
    <xf numFmtId="3" fontId="0" fillId="34" borderId="32" xfId="0" applyNumberFormat="1" applyFont="1" applyFill="1" applyBorder="1" applyAlignment="1">
      <alignment/>
    </xf>
    <xf numFmtId="3" fontId="0" fillId="34" borderId="22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4" borderId="19" xfId="0" applyNumberFormat="1" applyFon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2" fillId="34" borderId="23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178" fontId="0" fillId="0" borderId="30" xfId="48" applyFont="1" applyBorder="1" applyAlignment="1">
      <alignment horizontal="center"/>
    </xf>
    <xf numFmtId="178" fontId="0" fillId="0" borderId="39" xfId="48" applyFont="1" applyBorder="1" applyAlignment="1">
      <alignment horizontal="center"/>
    </xf>
    <xf numFmtId="178" fontId="0" fillId="0" borderId="15" xfId="48" applyFont="1" applyBorder="1" applyAlignment="1">
      <alignment horizontal="center"/>
    </xf>
    <xf numFmtId="185" fontId="0" fillId="0" borderId="30" xfId="45" applyNumberFormat="1" applyFont="1" applyBorder="1" applyAlignment="1">
      <alignment/>
    </xf>
    <xf numFmtId="0" fontId="2" fillId="34" borderId="30" xfId="0" applyFont="1" applyFill="1" applyBorder="1" applyAlignment="1">
      <alignment/>
    </xf>
    <xf numFmtId="185" fontId="0" fillId="34" borderId="30" xfId="45" applyNumberFormat="1" applyFont="1" applyFill="1" applyBorder="1" applyAlignment="1">
      <alignment/>
    </xf>
    <xf numFmtId="178" fontId="0" fillId="0" borderId="10" xfId="48" applyFont="1" applyBorder="1" applyAlignment="1">
      <alignment/>
    </xf>
    <xf numFmtId="185" fontId="0" fillId="0" borderId="26" xfId="45" applyNumberFormat="1" applyFont="1" applyBorder="1" applyAlignment="1">
      <alignment/>
    </xf>
    <xf numFmtId="178" fontId="0" fillId="0" borderId="0" xfId="48" applyFont="1" applyBorder="1" applyAlignment="1">
      <alignment/>
    </xf>
    <xf numFmtId="185" fontId="0" fillId="0" borderId="18" xfId="45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6" xfId="0" applyFont="1" applyBorder="1" applyAlignment="1">
      <alignment/>
    </xf>
    <xf numFmtId="185" fontId="0" fillId="33" borderId="18" xfId="45" applyNumberFormat="1" applyFont="1" applyFill="1" applyBorder="1" applyAlignment="1">
      <alignment/>
    </xf>
    <xf numFmtId="185" fontId="0" fillId="33" borderId="30" xfId="45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2" fillId="0" borderId="27" xfId="0" applyFont="1" applyFill="1" applyBorder="1" applyAlignment="1">
      <alignment horizontal="center"/>
    </xf>
    <xf numFmtId="3" fontId="2" fillId="34" borderId="43" xfId="0" applyNumberFormat="1" applyFont="1" applyFill="1" applyBorder="1" applyAlignment="1">
      <alignment/>
    </xf>
    <xf numFmtId="178" fontId="2" fillId="0" borderId="29" xfId="48" applyFont="1" applyBorder="1" applyAlignment="1">
      <alignment horizontal="center"/>
    </xf>
    <xf numFmtId="178" fontId="0" fillId="0" borderId="30" xfId="48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2">
      <pane xSplit="11" ySplit="6" topLeftCell="L32" activePane="bottomRight" state="frozen"/>
      <selection pane="topLeft" activeCell="A2" sqref="A2"/>
      <selection pane="topRight" activeCell="L2" sqref="L2"/>
      <selection pane="bottomLeft" activeCell="A8" sqref="A8"/>
      <selection pane="bottomRight" activeCell="I14" sqref="I14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7.42187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7.1406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77" t="s">
        <v>26</v>
      </c>
      <c r="D4" s="7"/>
      <c r="E4" s="7"/>
      <c r="F4" s="7"/>
      <c r="G4" s="86" t="s">
        <v>223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86" t="s">
        <v>229</v>
      </c>
      <c r="H5" s="76"/>
      <c r="I5" s="7"/>
      <c r="J5" s="7"/>
      <c r="K5" s="8"/>
    </row>
    <row r="6" spans="2:11" ht="18">
      <c r="B6" s="6"/>
      <c r="C6" s="7"/>
      <c r="D6" s="7"/>
      <c r="E6" s="7"/>
      <c r="F6" s="7"/>
      <c r="G6" s="86" t="s">
        <v>224</v>
      </c>
      <c r="H6" s="76"/>
      <c r="I6" s="7"/>
      <c r="J6" s="7"/>
      <c r="K6" s="8"/>
    </row>
    <row r="7" spans="2:11" ht="18">
      <c r="B7" s="6"/>
      <c r="C7" s="7"/>
      <c r="D7" s="7"/>
      <c r="E7" s="7"/>
      <c r="F7" s="7"/>
      <c r="G7" s="71" t="s">
        <v>225</v>
      </c>
      <c r="H7" s="86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77" t="s">
        <v>27</v>
      </c>
      <c r="D12" s="7"/>
      <c r="E12" s="7"/>
      <c r="F12" s="146">
        <v>39636</v>
      </c>
      <c r="G12" s="87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78" t="s">
        <v>25</v>
      </c>
      <c r="D14" s="7"/>
      <c r="E14" s="7"/>
      <c r="F14" s="72"/>
      <c r="G14" s="88"/>
      <c r="H14" s="7"/>
      <c r="I14" s="7"/>
      <c r="J14" s="7"/>
      <c r="K14" s="8"/>
      <c r="N14" s="79"/>
    </row>
    <row r="15" spans="2:11" ht="14.25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24</v>
      </c>
      <c r="D19" s="7"/>
      <c r="E19" s="7"/>
      <c r="F19" s="86" t="s">
        <v>23</v>
      </c>
      <c r="G19" s="76"/>
      <c r="H19" s="76"/>
      <c r="I19" s="76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226</v>
      </c>
      <c r="D22" s="7"/>
      <c r="E22" s="7"/>
      <c r="F22" s="7"/>
      <c r="G22" s="145"/>
      <c r="H22" s="7"/>
      <c r="I22" s="7"/>
      <c r="J22" s="7"/>
      <c r="K22" s="8"/>
    </row>
    <row r="23" spans="2:11" ht="15.75">
      <c r="B23" s="6"/>
      <c r="C23" s="7"/>
      <c r="D23" s="7"/>
      <c r="E23" s="7"/>
      <c r="F23" s="145" t="s">
        <v>227</v>
      </c>
      <c r="G23" s="77"/>
      <c r="H23" s="77"/>
      <c r="I23" s="7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0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1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233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.75">
      <c r="B35" s="6"/>
      <c r="C35" s="7"/>
      <c r="D35" s="6" t="s">
        <v>234</v>
      </c>
      <c r="E35" s="7"/>
      <c r="F35" s="7"/>
      <c r="G35" s="7"/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 t="s">
        <v>2</v>
      </c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4.25">
      <c r="B39" s="6"/>
      <c r="C39" s="7"/>
      <c r="D39" s="6"/>
      <c r="E39" s="7"/>
      <c r="F39" s="7" t="s">
        <v>3</v>
      </c>
      <c r="G39" s="7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4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/>
  <printOptions/>
  <pageMargins left="0.25" right="0.25" top="0.75" bottom="0.75" header="0.3" footer="0.3"/>
  <pageSetup horizontalDpi="300" verticalDpi="300" orientation="portrait" paperSize="9" r:id="rId1"/>
  <headerFooter alignWithMargins="0">
    <oddFooter>&amp;CFaqe 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44" sqref="I44"/>
    </sheetView>
  </sheetViews>
  <sheetFormatPr defaultColWidth="9.140625" defaultRowHeight="12.75"/>
  <cols>
    <col min="1" max="1" width="4.421875" style="23" customWidth="1"/>
    <col min="2" max="2" width="43.140625" style="0" customWidth="1"/>
    <col min="3" max="3" width="5.57421875" style="0" customWidth="1"/>
    <col min="4" max="4" width="16.140625" style="0" customWidth="1"/>
    <col min="5" max="5" width="15.8515625" style="0" customWidth="1"/>
    <col min="6" max="6" width="15.28125" style="0" customWidth="1"/>
    <col min="7" max="7" width="11.140625" style="0" bestFit="1" customWidth="1"/>
  </cols>
  <sheetData>
    <row r="1" ht="6.75" customHeight="1"/>
    <row r="2" spans="1:6" s="30" customFormat="1" ht="21.75" customHeight="1" thickBot="1">
      <c r="A2" s="33"/>
      <c r="B2" s="128" t="s">
        <v>9</v>
      </c>
      <c r="C2" s="128"/>
      <c r="D2" s="128"/>
      <c r="E2" s="128"/>
      <c r="F2" s="128"/>
    </row>
    <row r="3" spans="1:6" s="30" customFormat="1" ht="6.75" customHeight="1" thickTop="1">
      <c r="A3" s="34"/>
      <c r="B3" s="35"/>
      <c r="C3" s="35"/>
      <c r="D3" s="35"/>
      <c r="E3" s="35"/>
      <c r="F3" s="35"/>
    </row>
    <row r="4" spans="1:6" s="15" customFormat="1" ht="14.25" customHeight="1">
      <c r="A4" s="31"/>
      <c r="B4" s="16"/>
      <c r="C4" s="32" t="s">
        <v>5</v>
      </c>
      <c r="D4" s="32"/>
      <c r="E4" s="36" t="s">
        <v>11</v>
      </c>
      <c r="F4" s="37" t="s">
        <v>7</v>
      </c>
    </row>
    <row r="5" spans="1:11" ht="17.25" customHeight="1">
      <c r="A5" s="18"/>
      <c r="B5" s="52" t="s">
        <v>50</v>
      </c>
      <c r="C5" s="19" t="s">
        <v>6</v>
      </c>
      <c r="D5" s="19" t="s">
        <v>189</v>
      </c>
      <c r="E5" s="38" t="s">
        <v>10</v>
      </c>
      <c r="F5" s="39" t="s">
        <v>8</v>
      </c>
      <c r="G5" s="14"/>
      <c r="H5" s="14"/>
      <c r="I5" s="14"/>
      <c r="J5" s="14"/>
      <c r="K5" s="14"/>
    </row>
    <row r="6" spans="1:11" ht="15.75" customHeight="1">
      <c r="A6" s="50" t="s">
        <v>16</v>
      </c>
      <c r="B6" s="85" t="s">
        <v>28</v>
      </c>
      <c r="C6" s="25"/>
      <c r="D6" s="25"/>
      <c r="E6" s="99"/>
      <c r="F6" s="100"/>
      <c r="G6" s="14"/>
      <c r="H6" s="14"/>
      <c r="I6" s="14"/>
      <c r="J6" s="14"/>
      <c r="K6" s="14"/>
    </row>
    <row r="7" spans="1:11" ht="15.75" customHeight="1">
      <c r="A7" s="51">
        <v>1</v>
      </c>
      <c r="B7" s="48" t="s">
        <v>29</v>
      </c>
      <c r="C7" s="24"/>
      <c r="D7" s="24"/>
      <c r="E7" s="97">
        <v>73266</v>
      </c>
      <c r="F7" s="97">
        <v>93892</v>
      </c>
      <c r="G7" s="14"/>
      <c r="H7" s="14"/>
      <c r="I7" s="14"/>
      <c r="J7" s="14"/>
      <c r="K7" s="14"/>
    </row>
    <row r="8" spans="1:11" ht="13.5" customHeight="1">
      <c r="A8" s="51">
        <v>2</v>
      </c>
      <c r="B8" s="48" t="s">
        <v>30</v>
      </c>
      <c r="C8" s="24"/>
      <c r="D8" s="24"/>
      <c r="E8" s="97"/>
      <c r="F8" s="98"/>
      <c r="G8" s="14"/>
      <c r="H8" s="14"/>
      <c r="I8" s="14"/>
      <c r="J8" s="14"/>
      <c r="K8" s="14"/>
    </row>
    <row r="9" spans="1:11" ht="12.75">
      <c r="A9" s="21" t="s">
        <v>54</v>
      </c>
      <c r="B9" s="102" t="s">
        <v>52</v>
      </c>
      <c r="C9" s="24"/>
      <c r="D9" s="24"/>
      <c r="E9" s="28"/>
      <c r="F9" s="29"/>
      <c r="G9" s="14"/>
      <c r="H9" s="14"/>
      <c r="I9" s="14"/>
      <c r="J9" s="14"/>
      <c r="K9" s="14"/>
    </row>
    <row r="10" spans="1:11" ht="12.75">
      <c r="A10" s="21" t="s">
        <v>55</v>
      </c>
      <c r="B10" s="101" t="s">
        <v>119</v>
      </c>
      <c r="C10" s="24"/>
      <c r="D10" s="24"/>
      <c r="E10" s="28"/>
      <c r="F10" s="29"/>
      <c r="G10" s="14"/>
      <c r="H10" s="14"/>
      <c r="I10" s="14"/>
      <c r="J10" s="14"/>
      <c r="K10" s="14"/>
    </row>
    <row r="11" spans="1:11" ht="12.75">
      <c r="A11" s="21"/>
      <c r="B11" s="89" t="s">
        <v>31</v>
      </c>
      <c r="C11" s="89"/>
      <c r="D11" s="89"/>
      <c r="E11" s="80">
        <f>SUM(E7:E10)</f>
        <v>73266</v>
      </c>
      <c r="F11" s="80">
        <f>SUM(F7:F10)</f>
        <v>93892</v>
      </c>
      <c r="G11" s="14"/>
      <c r="H11" s="14"/>
      <c r="I11" s="14"/>
      <c r="J11" s="14"/>
      <c r="K11" s="14"/>
    </row>
    <row r="12" spans="1:11" ht="12.75">
      <c r="A12" s="51">
        <v>3</v>
      </c>
      <c r="B12" s="48" t="s">
        <v>32</v>
      </c>
      <c r="C12" s="24"/>
      <c r="D12" s="24"/>
      <c r="E12" s="28"/>
      <c r="F12" s="29"/>
      <c r="G12" s="14"/>
      <c r="H12" s="14"/>
      <c r="I12" s="14"/>
      <c r="J12" s="14"/>
      <c r="K12" s="14"/>
    </row>
    <row r="13" spans="1:11" ht="12.75">
      <c r="A13" s="21" t="s">
        <v>54</v>
      </c>
      <c r="B13" s="20" t="s">
        <v>120</v>
      </c>
      <c r="C13" s="24"/>
      <c r="D13" s="24"/>
      <c r="E13" s="28"/>
      <c r="F13" s="29"/>
      <c r="G13" s="14"/>
      <c r="H13" s="14"/>
      <c r="I13" s="14"/>
      <c r="J13" s="14"/>
      <c r="K13" s="14"/>
    </row>
    <row r="14" spans="1:11" ht="12.75">
      <c r="A14" s="21" t="s">
        <v>55</v>
      </c>
      <c r="B14" s="20" t="s">
        <v>121</v>
      </c>
      <c r="C14" s="24"/>
      <c r="D14" s="24"/>
      <c r="E14" s="28">
        <v>16460926</v>
      </c>
      <c r="F14" s="28">
        <v>1645057</v>
      </c>
      <c r="G14" s="14"/>
      <c r="H14" s="14"/>
      <c r="I14" s="14"/>
      <c r="J14" s="14"/>
      <c r="K14" s="14"/>
    </row>
    <row r="15" spans="1:11" ht="13.5" customHeight="1">
      <c r="A15" s="21" t="s">
        <v>56</v>
      </c>
      <c r="B15" s="20" t="s">
        <v>122</v>
      </c>
      <c r="C15" s="24"/>
      <c r="D15" s="24"/>
      <c r="E15" s="97"/>
      <c r="F15" s="98"/>
      <c r="G15" s="14"/>
      <c r="H15" s="14"/>
      <c r="I15" s="14"/>
      <c r="J15" s="14"/>
      <c r="K15" s="14"/>
    </row>
    <row r="16" spans="1:11" ht="12.75">
      <c r="A16" s="21" t="s">
        <v>61</v>
      </c>
      <c r="B16" s="20" t="s">
        <v>123</v>
      </c>
      <c r="C16" s="24"/>
      <c r="D16" s="24"/>
      <c r="E16" s="28"/>
      <c r="F16" s="29"/>
      <c r="G16" s="14"/>
      <c r="H16" s="14"/>
      <c r="I16" s="14"/>
      <c r="J16" s="14"/>
      <c r="K16" s="14"/>
    </row>
    <row r="17" spans="1:11" ht="12.75">
      <c r="A17" s="21"/>
      <c r="B17" s="89" t="s">
        <v>33</v>
      </c>
      <c r="C17" s="24"/>
      <c r="D17" s="24"/>
      <c r="E17" s="28">
        <f>E13+E14</f>
        <v>16460926</v>
      </c>
      <c r="F17" s="28">
        <f>F13+F14</f>
        <v>1645057</v>
      </c>
      <c r="G17" s="73"/>
      <c r="H17" s="14"/>
      <c r="I17" s="14"/>
      <c r="J17" s="14"/>
      <c r="K17" s="14"/>
    </row>
    <row r="18" spans="1:11" ht="12.75">
      <c r="A18" s="51">
        <v>4</v>
      </c>
      <c r="B18" s="48" t="s">
        <v>34</v>
      </c>
      <c r="C18" s="24"/>
      <c r="D18" s="24"/>
      <c r="E18" s="28"/>
      <c r="F18" s="29"/>
      <c r="G18" s="73"/>
      <c r="H18" s="14"/>
      <c r="I18" s="14"/>
      <c r="J18" s="14"/>
      <c r="K18" s="14"/>
    </row>
    <row r="19" spans="1:11" ht="12.75">
      <c r="A19" s="21" t="s">
        <v>54</v>
      </c>
      <c r="B19" s="26" t="s">
        <v>124</v>
      </c>
      <c r="C19" s="24"/>
      <c r="D19" s="24"/>
      <c r="E19" s="28"/>
      <c r="F19" s="29"/>
      <c r="G19" s="73"/>
      <c r="H19" s="14"/>
      <c r="I19" s="14"/>
      <c r="J19" s="14"/>
      <c r="K19" s="14"/>
    </row>
    <row r="20" spans="1:11" ht="12.75">
      <c r="A20" s="21" t="s">
        <v>55</v>
      </c>
      <c r="B20" s="26" t="s">
        <v>125</v>
      </c>
      <c r="C20" s="24"/>
      <c r="D20" s="24"/>
      <c r="E20" s="28"/>
      <c r="F20" s="29"/>
      <c r="G20" s="73"/>
      <c r="H20" s="14"/>
      <c r="I20" s="14"/>
      <c r="J20" s="14"/>
      <c r="K20" s="14"/>
    </row>
    <row r="21" spans="1:11" ht="12.75">
      <c r="A21" s="21" t="s">
        <v>56</v>
      </c>
      <c r="B21" s="26" t="s">
        <v>126</v>
      </c>
      <c r="C21" s="24"/>
      <c r="D21" s="24"/>
      <c r="E21" s="28"/>
      <c r="F21" s="29"/>
      <c r="G21" s="73"/>
      <c r="H21" s="14"/>
      <c r="I21" s="14"/>
      <c r="J21" s="14"/>
      <c r="K21" s="14"/>
    </row>
    <row r="22" spans="1:11" ht="13.5" customHeight="1">
      <c r="A22" s="21" t="s">
        <v>61</v>
      </c>
      <c r="B22" s="26" t="s">
        <v>127</v>
      </c>
      <c r="C22" s="24"/>
      <c r="D22" s="24"/>
      <c r="E22" s="97"/>
      <c r="F22" s="98"/>
      <c r="G22" s="14"/>
      <c r="H22" s="14"/>
      <c r="I22" s="14"/>
      <c r="J22" s="14"/>
      <c r="K22" s="14"/>
    </row>
    <row r="23" spans="1:11" ht="12.75">
      <c r="A23" s="21" t="s">
        <v>62</v>
      </c>
      <c r="B23" s="26" t="s">
        <v>128</v>
      </c>
      <c r="C23" s="24"/>
      <c r="D23" s="24"/>
      <c r="E23" s="28"/>
      <c r="F23" s="29"/>
      <c r="G23" s="14"/>
      <c r="H23" s="14"/>
      <c r="I23" s="14"/>
      <c r="J23" s="14"/>
      <c r="K23" s="14"/>
    </row>
    <row r="24" spans="1:11" ht="12.75">
      <c r="A24" s="21"/>
      <c r="B24" s="46" t="s">
        <v>35</v>
      </c>
      <c r="C24" s="24"/>
      <c r="D24" s="24"/>
      <c r="E24" s="28">
        <f>E19+E20+E21+E22+E23</f>
        <v>0</v>
      </c>
      <c r="F24" s="28">
        <f>F19+F20+F21+F22+F23</f>
        <v>0</v>
      </c>
      <c r="G24" s="14"/>
      <c r="H24" s="14"/>
      <c r="I24" s="14"/>
      <c r="J24" s="14"/>
      <c r="K24" s="14"/>
    </row>
    <row r="25" spans="1:11" ht="12.75">
      <c r="A25" s="51">
        <v>5</v>
      </c>
      <c r="B25" s="47" t="s">
        <v>36</v>
      </c>
      <c r="C25" s="24"/>
      <c r="D25" s="24"/>
      <c r="E25" s="28"/>
      <c r="F25" s="29"/>
      <c r="G25" s="14"/>
      <c r="H25" s="14"/>
      <c r="I25" s="14"/>
      <c r="J25" s="14"/>
      <c r="K25" s="14"/>
    </row>
    <row r="26" spans="1:11" ht="12.75">
      <c r="A26" s="51">
        <v>6</v>
      </c>
      <c r="B26" s="47" t="s">
        <v>37</v>
      </c>
      <c r="C26" s="24"/>
      <c r="D26" s="24"/>
      <c r="E26" s="28"/>
      <c r="F26" s="29"/>
      <c r="G26" s="14"/>
      <c r="H26" s="14"/>
      <c r="I26" s="14"/>
      <c r="J26" s="14"/>
      <c r="K26" s="14"/>
    </row>
    <row r="27" spans="1:11" ht="15.75" customHeight="1">
      <c r="A27" s="51">
        <v>7</v>
      </c>
      <c r="B27" s="47" t="s">
        <v>38</v>
      </c>
      <c r="C27" s="24"/>
      <c r="D27" s="24"/>
      <c r="E27" s="97">
        <v>1425905</v>
      </c>
      <c r="F27" s="97">
        <v>64058</v>
      </c>
      <c r="G27" s="14"/>
      <c r="H27" s="14"/>
      <c r="I27" s="14"/>
      <c r="J27" s="14"/>
      <c r="K27" s="14"/>
    </row>
    <row r="28" spans="1:11" ht="13.5" customHeight="1">
      <c r="A28" s="21"/>
      <c r="B28" s="47" t="s">
        <v>39</v>
      </c>
      <c r="C28" s="24"/>
      <c r="D28" s="24"/>
      <c r="E28" s="98">
        <f>E24+E17+E11+E27</f>
        <v>17960097</v>
      </c>
      <c r="F28" s="98">
        <f>F24+F17+F11+F27</f>
        <v>1803007</v>
      </c>
      <c r="G28" s="14"/>
      <c r="H28" s="14"/>
      <c r="I28" s="14"/>
      <c r="J28" s="14"/>
      <c r="K28" s="14"/>
    </row>
    <row r="29" spans="1:11" ht="12.75">
      <c r="A29" s="21"/>
      <c r="B29" s="26"/>
      <c r="C29" s="24"/>
      <c r="D29" s="24"/>
      <c r="E29" s="28"/>
      <c r="F29" s="29"/>
      <c r="G29" s="14"/>
      <c r="H29" s="14"/>
      <c r="I29" s="14"/>
      <c r="J29" s="14"/>
      <c r="K29" s="14"/>
    </row>
    <row r="30" spans="1:11" ht="12.75">
      <c r="A30" s="51" t="s">
        <v>18</v>
      </c>
      <c r="B30" s="47" t="s">
        <v>40</v>
      </c>
      <c r="C30" s="24"/>
      <c r="D30" s="24"/>
      <c r="E30" s="28"/>
      <c r="F30" s="29"/>
      <c r="G30" s="14"/>
      <c r="H30" s="14"/>
      <c r="I30" s="14"/>
      <c r="J30" s="14"/>
      <c r="K30" s="14"/>
    </row>
    <row r="31" spans="1:11" ht="12.75">
      <c r="A31" s="51">
        <v>1</v>
      </c>
      <c r="B31" s="47" t="s">
        <v>41</v>
      </c>
      <c r="C31" s="24"/>
      <c r="D31" s="24"/>
      <c r="E31" s="28"/>
      <c r="F31" s="29"/>
      <c r="G31" s="14"/>
      <c r="H31" s="14"/>
      <c r="I31" s="14"/>
      <c r="J31" s="14"/>
      <c r="K31" s="14"/>
    </row>
    <row r="32" spans="1:11" ht="12.75">
      <c r="A32" s="21" t="s">
        <v>54</v>
      </c>
      <c r="B32" s="26" t="s">
        <v>129</v>
      </c>
      <c r="C32" s="24"/>
      <c r="D32" s="24"/>
      <c r="E32" s="28"/>
      <c r="F32" s="29"/>
      <c r="G32" s="14"/>
      <c r="H32" s="14"/>
      <c r="I32" s="14"/>
      <c r="J32" s="14"/>
      <c r="K32" s="14"/>
    </row>
    <row r="33" spans="1:11" ht="12.75">
      <c r="A33" s="21" t="s">
        <v>55</v>
      </c>
      <c r="B33" s="26" t="s">
        <v>130</v>
      </c>
      <c r="C33" s="24"/>
      <c r="D33" s="24"/>
      <c r="E33" s="28"/>
      <c r="F33" s="29"/>
      <c r="G33" s="14"/>
      <c r="H33" s="14"/>
      <c r="I33" s="14"/>
      <c r="J33" s="14"/>
      <c r="K33" s="14"/>
    </row>
    <row r="34" spans="1:11" ht="13.5" customHeight="1">
      <c r="A34" s="21" t="s">
        <v>56</v>
      </c>
      <c r="B34" s="26" t="s">
        <v>131</v>
      </c>
      <c r="C34" s="24"/>
      <c r="D34" s="24"/>
      <c r="E34" s="97"/>
      <c r="F34" s="98"/>
      <c r="G34" s="14"/>
      <c r="H34" s="14"/>
      <c r="I34" s="14"/>
      <c r="J34" s="14"/>
      <c r="K34" s="14"/>
    </row>
    <row r="35" spans="1:11" ht="12.75">
      <c r="A35" s="21" t="s">
        <v>61</v>
      </c>
      <c r="B35" s="26" t="s">
        <v>132</v>
      </c>
      <c r="C35" s="24"/>
      <c r="D35" s="24"/>
      <c r="E35" s="28"/>
      <c r="F35" s="29"/>
      <c r="G35" s="14"/>
      <c r="H35" s="14"/>
      <c r="I35" s="14"/>
      <c r="J35" s="14"/>
      <c r="K35" s="14"/>
    </row>
    <row r="36" spans="1:11" ht="12.75">
      <c r="A36" s="21"/>
      <c r="B36" s="46" t="s">
        <v>42</v>
      </c>
      <c r="C36" s="24"/>
      <c r="D36" s="24"/>
      <c r="E36" s="29">
        <f>SUM(E32:E35)</f>
        <v>0</v>
      </c>
      <c r="F36" s="29">
        <f>SUM(F32:F35)</f>
        <v>0</v>
      </c>
      <c r="G36" s="14"/>
      <c r="H36" s="14"/>
      <c r="I36" s="14"/>
      <c r="J36" s="14"/>
      <c r="K36" s="14"/>
    </row>
    <row r="37" spans="1:11" ht="12.75">
      <c r="A37" s="51">
        <v>2</v>
      </c>
      <c r="B37" s="47" t="s">
        <v>43</v>
      </c>
      <c r="C37" s="24"/>
      <c r="D37" s="24"/>
      <c r="E37" s="28"/>
      <c r="F37" s="29"/>
      <c r="G37" s="73"/>
      <c r="H37" s="14"/>
      <c r="I37" s="14"/>
      <c r="J37" s="14"/>
      <c r="K37" s="14"/>
    </row>
    <row r="38" spans="1:11" ht="12.75">
      <c r="A38" s="21" t="s">
        <v>54</v>
      </c>
      <c r="B38" s="26" t="s">
        <v>133</v>
      </c>
      <c r="C38" s="24"/>
      <c r="D38" s="24"/>
      <c r="E38" s="28"/>
      <c r="F38" s="29"/>
      <c r="G38" s="73"/>
      <c r="H38" s="14"/>
      <c r="I38" s="14"/>
      <c r="J38" s="14"/>
      <c r="K38" s="14"/>
    </row>
    <row r="39" spans="1:11" ht="12.75">
      <c r="A39" s="21" t="s">
        <v>55</v>
      </c>
      <c r="B39" s="27" t="s">
        <v>134</v>
      </c>
      <c r="C39" s="24"/>
      <c r="D39" s="24"/>
      <c r="E39" s="28"/>
      <c r="F39" s="29"/>
      <c r="G39" s="73"/>
      <c r="H39" s="14"/>
      <c r="I39" s="14"/>
      <c r="J39" s="14"/>
      <c r="K39" s="14"/>
    </row>
    <row r="40" spans="1:11" ht="12.75">
      <c r="A40" s="21" t="s">
        <v>56</v>
      </c>
      <c r="B40" s="26" t="s">
        <v>135</v>
      </c>
      <c r="C40" s="24"/>
      <c r="D40" s="24"/>
      <c r="E40" s="28">
        <v>1096480</v>
      </c>
      <c r="F40" s="29"/>
      <c r="G40" s="14"/>
      <c r="H40" s="14"/>
      <c r="I40" s="14"/>
      <c r="J40" s="14"/>
      <c r="K40" s="14"/>
    </row>
    <row r="41" spans="1:11" ht="13.5" customHeight="1">
      <c r="A41" s="21" t="s">
        <v>61</v>
      </c>
      <c r="B41" s="27" t="s">
        <v>136</v>
      </c>
      <c r="C41" s="24"/>
      <c r="D41" s="24"/>
      <c r="E41" s="97"/>
      <c r="F41" s="98"/>
      <c r="G41" s="14"/>
      <c r="H41" s="14"/>
      <c r="I41" s="14"/>
      <c r="J41" s="14"/>
      <c r="K41" s="14"/>
    </row>
    <row r="42" spans="1:11" ht="12.75">
      <c r="A42" s="21"/>
      <c r="B42" s="91" t="s">
        <v>31</v>
      </c>
      <c r="C42" s="24"/>
      <c r="D42" s="24"/>
      <c r="E42" s="29">
        <f>SUM(E38:E41)</f>
        <v>1096480</v>
      </c>
      <c r="F42" s="29">
        <f>SUM(F38:F41)</f>
        <v>0</v>
      </c>
      <c r="G42" s="14"/>
      <c r="H42" s="14"/>
      <c r="I42" s="14"/>
      <c r="J42" s="14"/>
      <c r="K42" s="14"/>
    </row>
    <row r="43" spans="1:11" ht="12.75">
      <c r="A43" s="51">
        <v>3</v>
      </c>
      <c r="B43" s="47" t="s">
        <v>44</v>
      </c>
      <c r="C43" s="24"/>
      <c r="D43" s="24"/>
      <c r="E43" s="28"/>
      <c r="F43" s="29"/>
      <c r="G43" s="14"/>
      <c r="H43" s="14"/>
      <c r="I43" s="14"/>
      <c r="J43" s="14"/>
      <c r="K43" s="14"/>
    </row>
    <row r="44" spans="1:11" ht="13.5" customHeight="1">
      <c r="A44" s="51">
        <v>4</v>
      </c>
      <c r="B44" s="47" t="s">
        <v>45</v>
      </c>
      <c r="C44" s="24"/>
      <c r="D44" s="24"/>
      <c r="E44" s="97"/>
      <c r="F44" s="98"/>
      <c r="G44" s="14"/>
      <c r="H44" s="14"/>
      <c r="I44" s="14"/>
      <c r="J44" s="14"/>
      <c r="K44" s="14"/>
    </row>
    <row r="45" spans="1:11" ht="12.75">
      <c r="A45" s="21" t="s">
        <v>54</v>
      </c>
      <c r="B45" s="26" t="s">
        <v>137</v>
      </c>
      <c r="C45" s="24"/>
      <c r="D45" s="24"/>
      <c r="E45" s="28"/>
      <c r="F45" s="29"/>
      <c r="G45" s="73"/>
      <c r="H45" s="14"/>
      <c r="I45" s="14"/>
      <c r="J45" s="14"/>
      <c r="K45" s="14"/>
    </row>
    <row r="46" spans="1:11" ht="12.75">
      <c r="A46" s="21" t="s">
        <v>55</v>
      </c>
      <c r="B46" s="26" t="s">
        <v>138</v>
      </c>
      <c r="C46" s="24"/>
      <c r="D46" s="24"/>
      <c r="E46" s="28"/>
      <c r="F46" s="29"/>
      <c r="G46" s="73"/>
      <c r="H46" s="14"/>
      <c r="I46" s="14"/>
      <c r="J46" s="14"/>
      <c r="K46" s="14"/>
    </row>
    <row r="47" spans="1:11" ht="12.75">
      <c r="A47" s="21" t="s">
        <v>56</v>
      </c>
      <c r="B47" s="26" t="s">
        <v>139</v>
      </c>
      <c r="C47" s="24"/>
      <c r="D47" s="24"/>
      <c r="E47" s="28"/>
      <c r="F47" s="29"/>
      <c r="G47" s="73"/>
      <c r="H47" s="14"/>
      <c r="I47" s="14"/>
      <c r="J47" s="14"/>
      <c r="K47" s="14"/>
    </row>
    <row r="48" spans="1:11" ht="13.5" customHeight="1">
      <c r="A48" s="51">
        <v>5</v>
      </c>
      <c r="B48" s="92" t="s">
        <v>46</v>
      </c>
      <c r="C48" s="24"/>
      <c r="D48" s="24"/>
      <c r="E48" s="97"/>
      <c r="F48" s="98"/>
      <c r="G48" s="73"/>
      <c r="H48" s="84"/>
      <c r="I48" s="14"/>
      <c r="J48" s="14"/>
      <c r="K48" s="14"/>
    </row>
    <row r="49" spans="1:11" ht="12.75">
      <c r="A49" s="51">
        <v>6</v>
      </c>
      <c r="B49" s="47" t="s">
        <v>228</v>
      </c>
      <c r="C49" s="24"/>
      <c r="D49" s="24"/>
      <c r="E49" s="28">
        <v>14218891</v>
      </c>
      <c r="F49" s="28">
        <v>2000000</v>
      </c>
      <c r="G49" s="14"/>
      <c r="H49" s="14"/>
      <c r="I49" s="14"/>
      <c r="J49" s="14"/>
      <c r="K49" s="14"/>
    </row>
    <row r="50" spans="1:11" ht="15.75" customHeight="1">
      <c r="A50" s="51"/>
      <c r="B50" s="47"/>
      <c r="C50" s="24"/>
      <c r="D50" s="24"/>
      <c r="E50" s="97"/>
      <c r="F50" s="98"/>
      <c r="G50" s="14"/>
      <c r="H50" s="14"/>
      <c r="I50" s="14"/>
      <c r="J50" s="14"/>
      <c r="K50" s="14"/>
    </row>
    <row r="51" spans="1:11" ht="12.75">
      <c r="A51" s="21"/>
      <c r="B51" s="47" t="s">
        <v>47</v>
      </c>
      <c r="C51" s="24"/>
      <c r="D51" s="24"/>
      <c r="E51" s="29">
        <f>E36+E42+E43+E44+E49+E48</f>
        <v>15315371</v>
      </c>
      <c r="F51" s="29">
        <f>F36+F42+F43+F44+F49+F48</f>
        <v>2000000</v>
      </c>
      <c r="G51" s="14"/>
      <c r="H51" s="14"/>
      <c r="I51" s="14"/>
      <c r="J51" s="14"/>
      <c r="K51" s="14"/>
    </row>
    <row r="52" spans="1:11" ht="12.75">
      <c r="A52" s="21"/>
      <c r="B52" s="26"/>
      <c r="C52" s="24"/>
      <c r="D52" s="24"/>
      <c r="E52" s="28"/>
      <c r="F52" s="29"/>
      <c r="G52" s="14"/>
      <c r="H52" s="14"/>
      <c r="I52" s="14"/>
      <c r="J52" s="14"/>
      <c r="K52" s="14"/>
    </row>
    <row r="53" spans="1:11" ht="18" customHeight="1">
      <c r="A53" s="22"/>
      <c r="B53" s="163" t="s">
        <v>48</v>
      </c>
      <c r="C53" s="142"/>
      <c r="D53" s="142"/>
      <c r="E53" s="164">
        <f>E51+E28</f>
        <v>33275468</v>
      </c>
      <c r="F53" s="164">
        <f>F51+F28</f>
        <v>3803007</v>
      </c>
      <c r="G53" s="14"/>
      <c r="H53" s="14"/>
      <c r="I53" s="14"/>
      <c r="J53" s="14"/>
      <c r="K53" s="14"/>
    </row>
    <row r="54" spans="2:7" ht="12.75">
      <c r="B54" s="14"/>
      <c r="C54" s="17"/>
      <c r="D54" s="17"/>
      <c r="E54" s="14"/>
      <c r="G54" s="74"/>
    </row>
    <row r="55" spans="2:5" ht="12.75">
      <c r="B55" s="14"/>
      <c r="C55" s="17"/>
      <c r="D55" s="17"/>
      <c r="E55" s="73"/>
    </row>
    <row r="56" spans="2:5" ht="12.75">
      <c r="B56" s="14"/>
      <c r="C56" s="17"/>
      <c r="D56" s="17"/>
      <c r="E56" s="73"/>
    </row>
    <row r="57" spans="2:5" ht="12.75">
      <c r="B57" s="14"/>
      <c r="C57" s="17"/>
      <c r="D57" s="17"/>
      <c r="E57" s="73"/>
    </row>
    <row r="58" spans="2:5" ht="12.75">
      <c r="B58" s="14"/>
      <c r="C58" s="14"/>
      <c r="D58" s="14"/>
      <c r="E58" s="14"/>
    </row>
  </sheetData>
  <sheetProtection/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xSplit="6" ySplit="5" topLeftCell="G30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B54" sqref="B54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5.57421875" style="0" customWidth="1"/>
    <col min="5" max="6" width="14.57421875" style="0" customWidth="1"/>
  </cols>
  <sheetData>
    <row r="1" ht="9.75" customHeight="1">
      <c r="A1" s="23"/>
    </row>
    <row r="2" spans="1:6" ht="21" customHeight="1" thickBot="1">
      <c r="A2" s="33"/>
      <c r="B2" s="128" t="s">
        <v>9</v>
      </c>
      <c r="C2" s="128"/>
      <c r="D2" s="128"/>
      <c r="E2" s="128"/>
      <c r="F2" s="128"/>
    </row>
    <row r="3" spans="1:6" ht="9" customHeight="1" thickTop="1">
      <c r="A3" s="34"/>
      <c r="B3" s="35"/>
      <c r="C3" s="35"/>
      <c r="D3" s="35"/>
      <c r="E3" s="35"/>
      <c r="F3" s="35"/>
    </row>
    <row r="4" spans="1:6" ht="14.25" customHeight="1">
      <c r="A4" s="31"/>
      <c r="B4" s="16"/>
      <c r="C4" s="32" t="s">
        <v>5</v>
      </c>
      <c r="D4" s="32"/>
      <c r="E4" s="42" t="s">
        <v>12</v>
      </c>
      <c r="F4" s="43" t="s">
        <v>14</v>
      </c>
    </row>
    <row r="5" spans="1:6" ht="17.25" customHeight="1">
      <c r="A5" s="18"/>
      <c r="B5" s="52" t="s">
        <v>51</v>
      </c>
      <c r="C5" s="19" t="s">
        <v>6</v>
      </c>
      <c r="D5" s="19" t="s">
        <v>189</v>
      </c>
      <c r="E5" s="44" t="s">
        <v>13</v>
      </c>
      <c r="F5" s="45" t="s">
        <v>15</v>
      </c>
    </row>
    <row r="6" spans="1:6" ht="15.75" customHeight="1">
      <c r="A6" s="50" t="s">
        <v>16</v>
      </c>
      <c r="B6" s="49" t="s">
        <v>49</v>
      </c>
      <c r="C6" s="25"/>
      <c r="D6" s="25"/>
      <c r="E6" s="99"/>
      <c r="F6" s="100"/>
    </row>
    <row r="7" spans="1:6" ht="13.5" customHeight="1">
      <c r="A7" s="51">
        <v>1</v>
      </c>
      <c r="B7" s="48" t="s">
        <v>52</v>
      </c>
      <c r="C7" s="24"/>
      <c r="D7" s="24"/>
      <c r="E7" s="97"/>
      <c r="F7" s="98"/>
    </row>
    <row r="8" spans="1:6" ht="12.75">
      <c r="A8" s="51">
        <v>2</v>
      </c>
      <c r="B8" s="48" t="s">
        <v>53</v>
      </c>
      <c r="C8" s="24"/>
      <c r="D8" s="24"/>
      <c r="E8" s="40"/>
      <c r="F8" s="58"/>
    </row>
    <row r="9" spans="1:6" ht="12.75">
      <c r="A9" s="21" t="s">
        <v>54</v>
      </c>
      <c r="B9" s="20" t="s">
        <v>57</v>
      </c>
      <c r="C9" s="24"/>
      <c r="D9" s="24"/>
      <c r="E9" s="28"/>
      <c r="F9" s="29"/>
    </row>
    <row r="10" spans="1:6" ht="12.75">
      <c r="A10" s="21" t="s">
        <v>55</v>
      </c>
      <c r="B10" s="20" t="s">
        <v>58</v>
      </c>
      <c r="C10" s="24"/>
      <c r="D10" s="24"/>
      <c r="E10" s="28"/>
      <c r="F10" s="29"/>
    </row>
    <row r="11" spans="1:6" ht="12.75">
      <c r="A11" s="21" t="s">
        <v>56</v>
      </c>
      <c r="B11" s="20" t="s">
        <v>59</v>
      </c>
      <c r="C11" s="24"/>
      <c r="D11" s="24"/>
      <c r="E11" s="28"/>
      <c r="F11" s="29"/>
    </row>
    <row r="12" spans="1:6" ht="12.75">
      <c r="A12" s="21"/>
      <c r="B12" s="89" t="s">
        <v>31</v>
      </c>
      <c r="C12" s="24"/>
      <c r="D12" s="24"/>
      <c r="E12" s="143">
        <f>SUM(E9:E11)</f>
        <v>0</v>
      </c>
      <c r="F12" s="143">
        <f>SUM(F9:F11)</f>
        <v>0</v>
      </c>
    </row>
    <row r="13" spans="1:6" ht="12.75">
      <c r="A13" s="51">
        <v>3</v>
      </c>
      <c r="B13" s="48" t="s">
        <v>60</v>
      </c>
      <c r="C13" s="24"/>
      <c r="D13" s="24"/>
      <c r="E13" s="28"/>
      <c r="F13" s="29"/>
    </row>
    <row r="14" spans="1:6" ht="12.75">
      <c r="A14" s="21" t="s">
        <v>54</v>
      </c>
      <c r="B14" s="20" t="s">
        <v>63</v>
      </c>
      <c r="C14" s="24"/>
      <c r="D14" s="24"/>
      <c r="E14" s="28">
        <v>1004306</v>
      </c>
      <c r="F14" s="28">
        <v>164663</v>
      </c>
    </row>
    <row r="15" spans="1:6" ht="12.75">
      <c r="A15" s="21" t="s">
        <v>55</v>
      </c>
      <c r="B15" s="20" t="s">
        <v>64</v>
      </c>
      <c r="C15" s="24"/>
      <c r="D15" s="24"/>
      <c r="E15" s="28">
        <v>337818</v>
      </c>
      <c r="F15" s="28">
        <v>18267</v>
      </c>
    </row>
    <row r="16" spans="1:6" ht="12.75">
      <c r="A16" s="21" t="s">
        <v>56</v>
      </c>
      <c r="B16" s="20" t="s">
        <v>65</v>
      </c>
      <c r="C16" s="24"/>
      <c r="D16" s="24"/>
      <c r="E16" s="28">
        <v>96866</v>
      </c>
      <c r="F16" s="29"/>
    </row>
    <row r="17" spans="1:6" ht="12.75">
      <c r="A17" s="21" t="s">
        <v>61</v>
      </c>
      <c r="B17" s="20" t="s">
        <v>66</v>
      </c>
      <c r="C17" s="24"/>
      <c r="D17" s="24"/>
      <c r="E17" s="28">
        <v>31736478</v>
      </c>
      <c r="F17" s="28">
        <v>3520077</v>
      </c>
    </row>
    <row r="18" spans="1:6" ht="13.5" customHeight="1">
      <c r="A18" s="21" t="s">
        <v>62</v>
      </c>
      <c r="B18" s="20" t="s">
        <v>67</v>
      </c>
      <c r="C18" s="24"/>
      <c r="D18" s="24"/>
      <c r="E18" s="97"/>
      <c r="F18" s="98"/>
    </row>
    <row r="19" spans="1:6" ht="12.75">
      <c r="A19" s="21"/>
      <c r="B19" s="89" t="s">
        <v>33</v>
      </c>
      <c r="C19" s="24"/>
      <c r="D19" s="24"/>
      <c r="E19" s="80">
        <f>SUM(E14:E18)</f>
        <v>33175468</v>
      </c>
      <c r="F19" s="80">
        <f>SUM(F14:F18)</f>
        <v>3703007</v>
      </c>
    </row>
    <row r="20" spans="1:6" ht="12.75">
      <c r="A20" s="51">
        <v>4</v>
      </c>
      <c r="B20" s="48" t="s">
        <v>68</v>
      </c>
      <c r="C20" s="24"/>
      <c r="D20" s="24"/>
      <c r="E20" s="28"/>
      <c r="F20" s="29"/>
    </row>
    <row r="21" spans="1:6" ht="12.75">
      <c r="A21" s="51">
        <v>5</v>
      </c>
      <c r="B21" s="48" t="s">
        <v>69</v>
      </c>
      <c r="C21" s="24"/>
      <c r="D21" s="24"/>
      <c r="E21" s="28"/>
      <c r="F21" s="29"/>
    </row>
    <row r="22" spans="1:6" ht="12.75">
      <c r="A22" s="21"/>
      <c r="B22" s="47" t="s">
        <v>70</v>
      </c>
      <c r="C22" s="24"/>
      <c r="D22" s="24"/>
      <c r="E22" s="80">
        <f>E19+E12+E7</f>
        <v>33175468</v>
      </c>
      <c r="F22" s="80">
        <f>F19+F12+F7</f>
        <v>3703007</v>
      </c>
    </row>
    <row r="23" spans="1:7" ht="13.5" customHeight="1">
      <c r="A23" s="21"/>
      <c r="B23" s="26"/>
      <c r="C23" s="24"/>
      <c r="D23" s="24"/>
      <c r="E23" s="97"/>
      <c r="F23" s="98"/>
      <c r="G23" s="74"/>
    </row>
    <row r="24" spans="1:7" ht="13.5" customHeight="1">
      <c r="A24" s="51" t="s">
        <v>18</v>
      </c>
      <c r="B24" s="47" t="s">
        <v>71</v>
      </c>
      <c r="C24" s="24"/>
      <c r="D24" s="24"/>
      <c r="E24" s="97"/>
      <c r="F24" s="98"/>
      <c r="G24" s="74"/>
    </row>
    <row r="25" spans="1:7" ht="12.75">
      <c r="A25" s="51">
        <v>1</v>
      </c>
      <c r="B25" s="47" t="s">
        <v>72</v>
      </c>
      <c r="C25" s="24"/>
      <c r="D25" s="24"/>
      <c r="E25" s="28"/>
      <c r="F25" s="29"/>
      <c r="G25" s="74"/>
    </row>
    <row r="26" spans="1:6" ht="12.75">
      <c r="A26" s="21" t="s">
        <v>54</v>
      </c>
      <c r="B26" s="26" t="s">
        <v>73</v>
      </c>
      <c r="C26" s="24"/>
      <c r="D26" s="24"/>
      <c r="E26" s="28"/>
      <c r="F26" s="29"/>
    </row>
    <row r="27" spans="1:6" ht="15.75" customHeight="1">
      <c r="A27" s="81" t="s">
        <v>55</v>
      </c>
      <c r="B27" s="93" t="s">
        <v>74</v>
      </c>
      <c r="C27" s="24"/>
      <c r="D27" s="24"/>
      <c r="E27" s="97"/>
      <c r="F27" s="98"/>
    </row>
    <row r="28" spans="1:6" ht="13.5" customHeight="1">
      <c r="A28" s="21"/>
      <c r="B28" s="91" t="s">
        <v>42</v>
      </c>
      <c r="C28" s="24"/>
      <c r="D28" s="24"/>
      <c r="E28" s="98">
        <f>E29+E30+E31</f>
        <v>0</v>
      </c>
      <c r="F28" s="98">
        <f>F29+F30+F31</f>
        <v>0</v>
      </c>
    </row>
    <row r="29" spans="1:6" ht="12.75">
      <c r="A29" s="51">
        <v>2</v>
      </c>
      <c r="B29" s="47" t="s">
        <v>75</v>
      </c>
      <c r="C29" s="24"/>
      <c r="D29" s="24"/>
      <c r="E29" s="40"/>
      <c r="F29" s="80"/>
    </row>
    <row r="30" spans="1:6" ht="12.75">
      <c r="A30" s="51">
        <v>3</v>
      </c>
      <c r="B30" s="47" t="s">
        <v>76</v>
      </c>
      <c r="C30" s="24"/>
      <c r="D30" s="24"/>
      <c r="E30" s="40"/>
      <c r="F30" s="80"/>
    </row>
    <row r="31" spans="1:6" ht="12.75">
      <c r="A31" s="51">
        <v>4</v>
      </c>
      <c r="B31" s="47" t="s">
        <v>68</v>
      </c>
      <c r="C31" s="24"/>
      <c r="D31" s="24"/>
      <c r="E31" s="40"/>
      <c r="F31" s="80"/>
    </row>
    <row r="32" spans="1:6" ht="12.75">
      <c r="A32" s="21"/>
      <c r="B32" s="92" t="s">
        <v>77</v>
      </c>
      <c r="C32" s="24"/>
      <c r="D32" s="24"/>
      <c r="E32" s="29">
        <f>E28+E29+E30+E31</f>
        <v>0</v>
      </c>
      <c r="F32" s="29">
        <f>F28+F29+F30+F31</f>
        <v>0</v>
      </c>
    </row>
    <row r="33" spans="1:6" ht="12.75">
      <c r="A33" s="21"/>
      <c r="B33" s="46" t="s">
        <v>78</v>
      </c>
      <c r="C33" s="24"/>
      <c r="D33" s="24"/>
      <c r="E33" s="80">
        <f>E22+E32</f>
        <v>33175468</v>
      </c>
      <c r="F33" s="80">
        <f>F22+F32</f>
        <v>3703007</v>
      </c>
    </row>
    <row r="34" spans="1:6" ht="12.75">
      <c r="A34" s="51" t="s">
        <v>17</v>
      </c>
      <c r="B34" s="47" t="s">
        <v>79</v>
      </c>
      <c r="C34" s="24"/>
      <c r="D34" s="24"/>
      <c r="E34" s="28"/>
      <c r="F34" s="29"/>
    </row>
    <row r="35" spans="1:6" ht="12.75">
      <c r="A35" s="51">
        <v>1</v>
      </c>
      <c r="B35" s="47" t="s">
        <v>80</v>
      </c>
      <c r="C35" s="24"/>
      <c r="D35" s="24"/>
      <c r="E35" s="28"/>
      <c r="F35" s="29"/>
    </row>
    <row r="36" spans="1:6" ht="13.5" customHeight="1">
      <c r="A36" s="51">
        <v>2</v>
      </c>
      <c r="B36" s="90" t="s">
        <v>81</v>
      </c>
      <c r="C36" s="24"/>
      <c r="D36" s="24"/>
      <c r="E36" s="97"/>
      <c r="F36" s="98"/>
    </row>
    <row r="37" spans="1:6" ht="12.75">
      <c r="A37" s="51">
        <v>3</v>
      </c>
      <c r="B37" s="47" t="s">
        <v>82</v>
      </c>
      <c r="C37" s="24"/>
      <c r="D37" s="24"/>
      <c r="E37" s="28">
        <v>100000</v>
      </c>
      <c r="F37" s="28">
        <v>100000</v>
      </c>
    </row>
    <row r="38" spans="1:6" ht="12.75">
      <c r="A38" s="51">
        <v>4</v>
      </c>
      <c r="B38" s="47" t="s">
        <v>83</v>
      </c>
      <c r="C38" s="24"/>
      <c r="D38" s="24"/>
      <c r="E38" s="28"/>
      <c r="F38" s="29"/>
    </row>
    <row r="39" spans="1:6" ht="12.75">
      <c r="A39" s="51">
        <v>5</v>
      </c>
      <c r="B39" s="47" t="s">
        <v>84</v>
      </c>
      <c r="C39" s="24"/>
      <c r="D39" s="24"/>
      <c r="E39" s="28"/>
      <c r="F39" s="29"/>
    </row>
    <row r="40" spans="1:6" ht="12.75">
      <c r="A40" s="51">
        <v>6</v>
      </c>
      <c r="B40" s="47" t="s">
        <v>85</v>
      </c>
      <c r="C40" s="24"/>
      <c r="D40" s="24"/>
      <c r="E40" s="28"/>
      <c r="F40" s="29"/>
    </row>
    <row r="41" spans="1:6" ht="12.75">
      <c r="A41" s="51">
        <v>7</v>
      </c>
      <c r="B41" s="47" t="s">
        <v>86</v>
      </c>
      <c r="C41" s="24"/>
      <c r="D41" s="24"/>
      <c r="E41" s="28"/>
      <c r="F41" s="29"/>
    </row>
    <row r="42" spans="1:6" ht="12.75">
      <c r="A42" s="51">
        <v>8</v>
      </c>
      <c r="B42" s="47" t="s">
        <v>87</v>
      </c>
      <c r="C42" s="24"/>
      <c r="D42" s="24"/>
      <c r="E42" s="28"/>
      <c r="F42" s="29"/>
    </row>
    <row r="43" spans="1:6" ht="12.75">
      <c r="A43" s="51">
        <v>9</v>
      </c>
      <c r="B43" s="47" t="s">
        <v>202</v>
      </c>
      <c r="C43" s="24"/>
      <c r="D43" s="24"/>
      <c r="E43" s="28">
        <v>0</v>
      </c>
      <c r="F43" s="29">
        <v>0</v>
      </c>
    </row>
    <row r="44" spans="1:6" ht="12.75">
      <c r="A44" s="51">
        <v>10</v>
      </c>
      <c r="B44" s="47" t="s">
        <v>88</v>
      </c>
      <c r="C44" s="24"/>
      <c r="D44" s="24"/>
      <c r="E44" s="28">
        <v>0</v>
      </c>
      <c r="F44" s="29">
        <v>0</v>
      </c>
    </row>
    <row r="45" spans="1:6" ht="12.75">
      <c r="A45" s="21"/>
      <c r="B45" s="47"/>
      <c r="C45" s="24"/>
      <c r="D45" s="24"/>
      <c r="E45" s="28"/>
      <c r="F45" s="29"/>
    </row>
    <row r="46" spans="1:6" ht="13.5" customHeight="1">
      <c r="A46" s="21"/>
      <c r="B46" s="27"/>
      <c r="C46" s="24"/>
      <c r="D46" s="24"/>
      <c r="E46" s="97"/>
      <c r="F46" s="98"/>
    </row>
    <row r="47" spans="1:6" ht="15.75" customHeight="1">
      <c r="A47" s="51"/>
      <c r="B47" s="47" t="s">
        <v>89</v>
      </c>
      <c r="C47" s="24"/>
      <c r="D47" s="24"/>
      <c r="E47" s="143">
        <f>SUM(E35:E46)</f>
        <v>100000</v>
      </c>
      <c r="F47" s="143">
        <f>SUM(F35:F46)</f>
        <v>100000</v>
      </c>
    </row>
    <row r="48" spans="1:6" ht="12.75">
      <c r="A48" s="21"/>
      <c r="B48" s="27"/>
      <c r="C48" s="24"/>
      <c r="D48" s="24"/>
      <c r="E48" s="28"/>
      <c r="F48" s="29"/>
    </row>
    <row r="49" spans="1:6" ht="12.75">
      <c r="A49" s="21"/>
      <c r="B49" s="27"/>
      <c r="C49" s="24"/>
      <c r="D49" s="24"/>
      <c r="E49" s="28"/>
      <c r="F49" s="29"/>
    </row>
    <row r="50" spans="1:6" ht="18" customHeight="1">
      <c r="A50" s="82"/>
      <c r="B50" s="163" t="s">
        <v>90</v>
      </c>
      <c r="C50" s="83"/>
      <c r="D50" s="83"/>
      <c r="E50" s="164">
        <f>E33+E47</f>
        <v>33275468</v>
      </c>
      <c r="F50" s="164">
        <f>F33+F47</f>
        <v>3803007</v>
      </c>
    </row>
  </sheetData>
  <sheetProtection/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pane xSplit="5" ySplit="5" topLeftCell="F9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46" sqref="B46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1.57421875" style="0" customWidth="1"/>
    <col min="5" max="5" width="15.140625" style="0" customWidth="1"/>
  </cols>
  <sheetData>
    <row r="1" ht="12.75">
      <c r="A1" s="23"/>
    </row>
    <row r="2" spans="1:5" ht="21" thickBot="1">
      <c r="A2" s="129"/>
      <c r="B2" s="128" t="s">
        <v>91</v>
      </c>
      <c r="C2" s="128"/>
      <c r="D2" s="128"/>
      <c r="E2" s="128"/>
    </row>
    <row r="3" spans="1:5" ht="21" thickTop="1">
      <c r="A3" s="34"/>
      <c r="B3" s="35" t="s">
        <v>190</v>
      </c>
      <c r="C3" s="35"/>
      <c r="D3" s="35"/>
      <c r="E3" s="35"/>
    </row>
    <row r="4" spans="1:5" ht="12.75">
      <c r="A4" s="31"/>
      <c r="B4" s="16"/>
      <c r="C4" s="42" t="s">
        <v>193</v>
      </c>
      <c r="D4" s="42" t="s">
        <v>192</v>
      </c>
      <c r="E4" s="43" t="s">
        <v>95</v>
      </c>
    </row>
    <row r="5" spans="1:5" ht="15">
      <c r="A5" s="94" t="s">
        <v>92</v>
      </c>
      <c r="B5" s="41" t="s">
        <v>93</v>
      </c>
      <c r="C5" s="44" t="s">
        <v>194</v>
      </c>
      <c r="D5" s="44" t="s">
        <v>96</v>
      </c>
      <c r="E5" s="45" t="s">
        <v>15</v>
      </c>
    </row>
    <row r="6" spans="1:5" ht="15.75" customHeight="1">
      <c r="A6" s="50">
        <v>1</v>
      </c>
      <c r="B6" s="95" t="s">
        <v>94</v>
      </c>
      <c r="C6" s="137">
        <v>701705</v>
      </c>
      <c r="D6" s="130"/>
      <c r="E6" s="100"/>
    </row>
    <row r="7" spans="1:5" ht="12.75" customHeight="1">
      <c r="A7" s="51">
        <v>2</v>
      </c>
      <c r="B7" s="103" t="s">
        <v>97</v>
      </c>
      <c r="C7" s="138" t="s">
        <v>195</v>
      </c>
      <c r="D7" s="131">
        <v>12218891</v>
      </c>
      <c r="E7" s="131">
        <v>2000000</v>
      </c>
    </row>
    <row r="8" spans="1:5" ht="27" customHeight="1" hidden="1">
      <c r="A8" s="51">
        <v>3</v>
      </c>
      <c r="B8" s="48" t="s">
        <v>98</v>
      </c>
      <c r="C8" s="139"/>
      <c r="D8" s="132"/>
      <c r="E8" s="29"/>
    </row>
    <row r="9" spans="1:5" ht="14.25" customHeight="1">
      <c r="A9" s="51"/>
      <c r="B9" s="89" t="s">
        <v>157</v>
      </c>
      <c r="C9" s="140"/>
      <c r="D9" s="75">
        <f>D6+D7</f>
        <v>12218891</v>
      </c>
      <c r="E9" s="75">
        <f>E6+E7</f>
        <v>2000000</v>
      </c>
    </row>
    <row r="10" spans="1:5" ht="14.25" customHeight="1">
      <c r="A10" s="51">
        <v>3</v>
      </c>
      <c r="B10" s="135" t="s">
        <v>196</v>
      </c>
      <c r="C10" s="140">
        <v>71</v>
      </c>
      <c r="D10" s="136"/>
      <c r="E10" s="136"/>
    </row>
    <row r="11" spans="1:5" ht="12.75" customHeight="1">
      <c r="A11" s="51">
        <v>4</v>
      </c>
      <c r="B11" s="48" t="s">
        <v>99</v>
      </c>
      <c r="C11" s="138" t="s">
        <v>197</v>
      </c>
      <c r="D11" s="131">
        <v>719648</v>
      </c>
      <c r="E11" s="29"/>
    </row>
    <row r="12" spans="1:5" ht="12.75" customHeight="1">
      <c r="A12" s="51">
        <v>5</v>
      </c>
      <c r="B12" s="48" t="s">
        <v>100</v>
      </c>
      <c r="C12" s="141" t="s">
        <v>198</v>
      </c>
      <c r="D12" s="113">
        <f>D13+D14</f>
        <v>1592093</v>
      </c>
      <c r="E12" s="113">
        <f>E13+E14</f>
        <v>155082</v>
      </c>
    </row>
    <row r="13" spans="1:5" ht="13.5" customHeight="1">
      <c r="A13" s="21" t="s">
        <v>54</v>
      </c>
      <c r="B13" s="53" t="s">
        <v>101</v>
      </c>
      <c r="C13" s="141">
        <v>641</v>
      </c>
      <c r="D13" s="131">
        <v>1465737</v>
      </c>
      <c r="E13" s="131">
        <v>129184</v>
      </c>
    </row>
    <row r="14" spans="1:5" ht="13.5" customHeight="1">
      <c r="A14" s="21" t="s">
        <v>55</v>
      </c>
      <c r="B14" s="20" t="s">
        <v>102</v>
      </c>
      <c r="C14" s="141">
        <v>644</v>
      </c>
      <c r="D14" s="131">
        <v>126356</v>
      </c>
      <c r="E14" s="131">
        <v>25898</v>
      </c>
    </row>
    <row r="15" spans="1:5" ht="15.75" customHeight="1">
      <c r="A15" s="51">
        <v>6</v>
      </c>
      <c r="B15" s="48" t="s">
        <v>103</v>
      </c>
      <c r="C15" s="141" t="s">
        <v>199</v>
      </c>
      <c r="D15" s="114"/>
      <c r="E15" s="98"/>
    </row>
    <row r="16" spans="1:5" ht="12.75" customHeight="1">
      <c r="A16" s="51">
        <v>7</v>
      </c>
      <c r="B16" s="48" t="s">
        <v>104</v>
      </c>
      <c r="C16" s="141" t="s">
        <v>200</v>
      </c>
      <c r="D16" s="131">
        <v>9907150</v>
      </c>
      <c r="E16" s="131">
        <v>1844918</v>
      </c>
    </row>
    <row r="17" spans="1:5" ht="12.75" customHeight="1">
      <c r="A17" s="51">
        <v>8</v>
      </c>
      <c r="B17" s="89" t="s">
        <v>105</v>
      </c>
      <c r="C17" s="141"/>
      <c r="D17" s="113">
        <f>D11+D12+D15+D16</f>
        <v>12218891</v>
      </c>
      <c r="E17" s="113">
        <f>E11+E12+E15+E16</f>
        <v>2000000</v>
      </c>
    </row>
    <row r="18" spans="1:5" ht="12.75" customHeight="1">
      <c r="A18" s="51"/>
      <c r="B18" s="89"/>
      <c r="C18" s="141"/>
      <c r="D18" s="97"/>
      <c r="E18" s="97"/>
    </row>
    <row r="19" spans="1:5" ht="12.75" customHeight="1">
      <c r="A19" s="51">
        <v>9</v>
      </c>
      <c r="B19" s="48" t="s">
        <v>106</v>
      </c>
      <c r="C19" s="141"/>
      <c r="D19" s="113">
        <f>D9-D17</f>
        <v>0</v>
      </c>
      <c r="E19" s="113">
        <f>E9-E17</f>
        <v>0</v>
      </c>
    </row>
    <row r="20" spans="1:5" ht="12.75" customHeight="1">
      <c r="A20" s="51"/>
      <c r="B20" s="48"/>
      <c r="C20" s="141"/>
      <c r="D20" s="114"/>
      <c r="E20" s="114"/>
    </row>
    <row r="21" spans="1:5" ht="12.75" customHeight="1">
      <c r="A21" s="51">
        <v>10</v>
      </c>
      <c r="B21" s="48" t="s">
        <v>191</v>
      </c>
      <c r="C21" s="141">
        <v>761661</v>
      </c>
      <c r="D21" s="114"/>
      <c r="E21" s="98"/>
    </row>
    <row r="22" spans="1:5" ht="12.75" customHeight="1">
      <c r="A22" s="51">
        <v>11</v>
      </c>
      <c r="B22" s="48" t="s">
        <v>107</v>
      </c>
      <c r="C22" s="141">
        <v>762662</v>
      </c>
      <c r="D22" s="131"/>
      <c r="E22" s="29"/>
    </row>
    <row r="23" spans="1:5" ht="12.75" customHeight="1">
      <c r="A23" s="51">
        <v>12</v>
      </c>
      <c r="B23" s="48" t="s">
        <v>108</v>
      </c>
      <c r="C23" s="141"/>
      <c r="D23" s="113">
        <v>0</v>
      </c>
      <c r="E23" s="113">
        <v>0</v>
      </c>
    </row>
    <row r="24" spans="1:5" ht="12.75" customHeight="1">
      <c r="A24" s="96" t="s">
        <v>54</v>
      </c>
      <c r="B24" s="20" t="s">
        <v>109</v>
      </c>
      <c r="C24" s="141" t="s">
        <v>201</v>
      </c>
      <c r="D24" s="131"/>
      <c r="E24" s="29"/>
    </row>
    <row r="25" spans="1:5" ht="12.75" customHeight="1">
      <c r="A25" s="21"/>
      <c r="B25" s="20" t="s">
        <v>110</v>
      </c>
      <c r="C25" s="141">
        <v>664665</v>
      </c>
      <c r="D25" s="131"/>
      <c r="E25" s="29"/>
    </row>
    <row r="26" spans="1:5" ht="12.75">
      <c r="A26" s="21" t="s">
        <v>55</v>
      </c>
      <c r="B26" s="20" t="s">
        <v>111</v>
      </c>
      <c r="C26" s="141">
        <v>767667</v>
      </c>
      <c r="D26" s="114"/>
      <c r="E26" s="98"/>
    </row>
    <row r="27" spans="1:5" ht="12.75" customHeight="1">
      <c r="A27" s="21" t="s">
        <v>56</v>
      </c>
      <c r="B27" s="54" t="s">
        <v>112</v>
      </c>
      <c r="C27" s="141">
        <v>769669</v>
      </c>
      <c r="D27" s="131"/>
      <c r="E27" s="29"/>
    </row>
    <row r="28" spans="1:5" ht="12.75" customHeight="1">
      <c r="A28" s="21" t="s">
        <v>61</v>
      </c>
      <c r="B28" s="54" t="s">
        <v>113</v>
      </c>
      <c r="C28" s="141">
        <v>768668</v>
      </c>
      <c r="D28" s="131"/>
      <c r="E28" s="29"/>
    </row>
    <row r="29" spans="1:5" ht="12.75" customHeight="1">
      <c r="A29" s="21"/>
      <c r="B29" s="54"/>
      <c r="C29" s="141"/>
      <c r="D29" s="131"/>
      <c r="E29" s="131"/>
    </row>
    <row r="30" spans="1:5" ht="12.75" customHeight="1">
      <c r="A30" s="51">
        <v>13</v>
      </c>
      <c r="B30" s="104" t="s">
        <v>114</v>
      </c>
      <c r="C30" s="141"/>
      <c r="D30" s="113">
        <f>D21+D22+D23</f>
        <v>0</v>
      </c>
      <c r="E30" s="113">
        <f>E21+E22+E23</f>
        <v>0</v>
      </c>
    </row>
    <row r="31" spans="1:5" ht="12.75" customHeight="1">
      <c r="A31" s="51"/>
      <c r="B31" s="104"/>
      <c r="C31" s="141"/>
      <c r="D31" s="131"/>
      <c r="E31" s="29"/>
    </row>
    <row r="32" spans="1:5" ht="12.75" customHeight="1">
      <c r="A32" s="51">
        <v>14</v>
      </c>
      <c r="B32" s="104" t="s">
        <v>115</v>
      </c>
      <c r="C32" s="141"/>
      <c r="D32" s="113">
        <f>D19+D30</f>
        <v>0</v>
      </c>
      <c r="E32" s="113">
        <f>E19+E30</f>
        <v>0</v>
      </c>
    </row>
    <row r="33" spans="1:5" ht="12.75" customHeight="1">
      <c r="A33" s="51"/>
      <c r="B33" s="104"/>
      <c r="C33" s="141"/>
      <c r="D33" s="97"/>
      <c r="E33" s="97"/>
    </row>
    <row r="34" spans="1:5" ht="12.75" customHeight="1">
      <c r="A34" s="51">
        <v>15</v>
      </c>
      <c r="B34" s="47" t="s">
        <v>116</v>
      </c>
      <c r="C34" s="141">
        <v>69</v>
      </c>
      <c r="D34" s="113">
        <v>0</v>
      </c>
      <c r="E34" s="113"/>
    </row>
    <row r="35" spans="1:5" ht="12.75" customHeight="1">
      <c r="A35" s="51"/>
      <c r="B35" s="47"/>
      <c r="C35" s="141"/>
      <c r="D35" s="114"/>
      <c r="E35" s="114"/>
    </row>
    <row r="36" spans="1:5" ht="12.75" customHeight="1">
      <c r="A36" s="51">
        <v>16</v>
      </c>
      <c r="B36" s="46" t="s">
        <v>117</v>
      </c>
      <c r="C36" s="141"/>
      <c r="D36" s="113">
        <f>D32-D34</f>
        <v>0</v>
      </c>
      <c r="E36" s="113">
        <f>E32-E34</f>
        <v>0</v>
      </c>
    </row>
    <row r="37" spans="1:5" ht="12.75" customHeight="1">
      <c r="A37" s="51"/>
      <c r="B37" s="46"/>
      <c r="C37" s="141"/>
      <c r="D37" s="114"/>
      <c r="E37" s="98"/>
    </row>
    <row r="38" spans="1:5" ht="12.75">
      <c r="A38" s="51">
        <v>17</v>
      </c>
      <c r="B38" s="90" t="s">
        <v>118</v>
      </c>
      <c r="C38" s="138"/>
      <c r="D38" s="131"/>
      <c r="E38" s="29"/>
    </row>
    <row r="39" spans="1:5" ht="15.75" customHeight="1">
      <c r="A39" s="51"/>
      <c r="B39" s="47"/>
      <c r="C39" s="97"/>
      <c r="D39" s="114"/>
      <c r="E39" s="98"/>
    </row>
    <row r="40" spans="1:5" ht="12.75" customHeight="1">
      <c r="A40" s="21"/>
      <c r="B40" s="26"/>
      <c r="C40" s="28"/>
      <c r="D40" s="131"/>
      <c r="E40" s="29"/>
    </row>
    <row r="41" spans="1:5" ht="13.5" customHeight="1">
      <c r="A41" s="126"/>
      <c r="B41" s="121"/>
      <c r="C41" s="122"/>
      <c r="D41" s="133"/>
      <c r="E41" s="117"/>
    </row>
    <row r="42" spans="1:5" ht="13.5" customHeight="1">
      <c r="A42" s="127"/>
      <c r="B42" s="125"/>
      <c r="C42" s="123"/>
      <c r="D42" s="134"/>
      <c r="E42" s="124"/>
    </row>
    <row r="43" spans="1:5" ht="12.75" customHeight="1">
      <c r="A43" s="17"/>
      <c r="B43" s="84"/>
      <c r="C43" s="73"/>
      <c r="D43" s="73"/>
      <c r="E43" s="73"/>
    </row>
    <row r="44" spans="1:5" ht="12.75" customHeight="1">
      <c r="A44" s="17"/>
      <c r="B44" s="118"/>
      <c r="C44" s="73"/>
      <c r="D44" s="73"/>
      <c r="E44" s="73"/>
    </row>
    <row r="45" spans="1:5" ht="12.75" customHeight="1">
      <c r="A45" s="17"/>
      <c r="B45" s="118"/>
      <c r="C45" s="73"/>
      <c r="D45" s="73"/>
      <c r="E45" s="73"/>
    </row>
    <row r="46" spans="1:5" ht="12.75" customHeight="1">
      <c r="A46" s="17"/>
      <c r="B46" s="118"/>
      <c r="C46" s="73"/>
      <c r="D46" s="73"/>
      <c r="E46" s="73"/>
    </row>
    <row r="47" spans="1:5" ht="12.75" customHeight="1">
      <c r="A47" s="17"/>
      <c r="B47" s="118"/>
      <c r="C47" s="73"/>
      <c r="D47" s="73"/>
      <c r="E47" s="73"/>
    </row>
    <row r="48" spans="1:5" ht="12.75" customHeight="1">
      <c r="A48" s="17"/>
      <c r="B48" s="118"/>
      <c r="C48" s="73"/>
      <c r="D48" s="73"/>
      <c r="E48" s="73"/>
    </row>
    <row r="49" spans="1:5" ht="12.75" customHeight="1">
      <c r="A49" s="17"/>
      <c r="B49" s="119"/>
      <c r="C49" s="73"/>
      <c r="D49" s="73"/>
      <c r="E49" s="73"/>
    </row>
    <row r="50" spans="1:5" ht="12.75" customHeight="1">
      <c r="A50" s="17"/>
      <c r="B50" s="120"/>
      <c r="C50" s="73"/>
      <c r="D50" s="73"/>
      <c r="E50" s="73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B13">
      <selection activeCell="G39" sqref="G39:G40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  <col min="5" max="5" width="14.28125" style="0" customWidth="1"/>
  </cols>
  <sheetData>
    <row r="2" spans="1:4" ht="13.5" thickBot="1">
      <c r="A2" s="105"/>
      <c r="B2" s="165" t="s">
        <v>235</v>
      </c>
      <c r="C2" s="165"/>
      <c r="D2" s="165"/>
    </row>
    <row r="3" ht="13.5" thickTop="1"/>
    <row r="4" spans="1:4" ht="12.75">
      <c r="A4" s="166" t="s">
        <v>92</v>
      </c>
      <c r="B4" s="167" t="s">
        <v>140</v>
      </c>
      <c r="C4" s="148" t="s">
        <v>141</v>
      </c>
      <c r="D4" s="147" t="s">
        <v>143</v>
      </c>
    </row>
    <row r="5" spans="1:4" ht="12.75">
      <c r="A5" s="166"/>
      <c r="B5" s="168"/>
      <c r="C5" s="149" t="s">
        <v>142</v>
      </c>
      <c r="D5" s="147" t="s">
        <v>144</v>
      </c>
    </row>
    <row r="6" spans="1:4" ht="12.75">
      <c r="A6" s="147"/>
      <c r="B6" s="111"/>
      <c r="C6" s="147"/>
      <c r="D6" s="147"/>
    </row>
    <row r="7" spans="1:4" ht="12.75">
      <c r="A7" s="108" t="s">
        <v>16</v>
      </c>
      <c r="B7" s="108" t="s">
        <v>145</v>
      </c>
      <c r="C7" s="109"/>
      <c r="D7" s="109"/>
    </row>
    <row r="8" spans="1:4" ht="12.75">
      <c r="A8" s="108"/>
      <c r="B8" s="108"/>
      <c r="C8" s="109"/>
      <c r="D8" s="109"/>
    </row>
    <row r="9" spans="1:4" ht="12.75">
      <c r="A9" s="109" t="s">
        <v>54</v>
      </c>
      <c r="B9" s="109" t="s">
        <v>236</v>
      </c>
      <c r="C9" s="150"/>
      <c r="D9" s="150">
        <v>0</v>
      </c>
    </row>
    <row r="10" spans="1:4" ht="12.75">
      <c r="A10" s="109" t="s">
        <v>55</v>
      </c>
      <c r="B10" s="109" t="s">
        <v>237</v>
      </c>
      <c r="C10" s="150"/>
      <c r="D10" s="150"/>
    </row>
    <row r="11" spans="1:4" ht="12.75">
      <c r="A11" s="109"/>
      <c r="B11" s="109" t="s">
        <v>238</v>
      </c>
      <c r="C11" s="150"/>
      <c r="D11" s="150">
        <v>0</v>
      </c>
    </row>
    <row r="12" spans="1:4" ht="12.75">
      <c r="A12" s="109"/>
      <c r="B12" s="109" t="s">
        <v>239</v>
      </c>
      <c r="C12" s="150"/>
      <c r="D12" s="150"/>
    </row>
    <row r="13" spans="1:4" ht="12.75">
      <c r="A13" s="109"/>
      <c r="B13" s="109" t="s">
        <v>240</v>
      </c>
      <c r="C13" s="150"/>
      <c r="D13" s="150"/>
    </row>
    <row r="14" spans="1:4" ht="12.75">
      <c r="A14" s="109"/>
      <c r="B14" s="109" t="s">
        <v>241</v>
      </c>
      <c r="C14" s="150"/>
      <c r="D14" s="150"/>
    </row>
    <row r="15" spans="1:4" ht="12.75">
      <c r="A15" s="109"/>
      <c r="B15" s="151"/>
      <c r="C15" s="152"/>
      <c r="D15" s="152"/>
    </row>
    <row r="16" spans="1:4" ht="12.75">
      <c r="A16" s="57"/>
      <c r="B16" s="153" t="s">
        <v>242</v>
      </c>
      <c r="C16" s="154"/>
      <c r="D16" s="154">
        <v>0</v>
      </c>
    </row>
    <row r="17" spans="1:4" ht="12.75">
      <c r="A17" s="57"/>
      <c r="B17" s="155" t="s">
        <v>243</v>
      </c>
      <c r="C17" s="156"/>
      <c r="D17" s="156"/>
    </row>
    <row r="18" spans="1:4" ht="12.75">
      <c r="A18" s="157" t="s">
        <v>61</v>
      </c>
      <c r="B18" s="110" t="s">
        <v>244</v>
      </c>
      <c r="C18" s="150">
        <v>-16177716</v>
      </c>
      <c r="D18" s="150">
        <v>-1803007</v>
      </c>
    </row>
    <row r="19" spans="1:4" ht="12.75">
      <c r="A19" s="109" t="s">
        <v>62</v>
      </c>
      <c r="B19" s="109" t="s">
        <v>245</v>
      </c>
      <c r="C19" s="150">
        <v>29472461</v>
      </c>
      <c r="D19" s="150">
        <v>3703007</v>
      </c>
    </row>
    <row r="20" spans="1:4" ht="12.75">
      <c r="A20" s="55"/>
      <c r="B20" s="158"/>
      <c r="C20" s="154"/>
      <c r="D20" s="154"/>
    </row>
    <row r="21" spans="1:4" ht="12.75">
      <c r="A21" s="55"/>
      <c r="B21" s="112" t="s">
        <v>246</v>
      </c>
      <c r="C21" s="154"/>
      <c r="D21" s="154"/>
    </row>
    <row r="22" spans="1:4" ht="12.75">
      <c r="A22" s="57"/>
      <c r="B22" s="159" t="s">
        <v>247</v>
      </c>
      <c r="C22" s="160">
        <f>C9+C11+C16+C19+C18</f>
        <v>13294745</v>
      </c>
      <c r="D22" s="160">
        <f>D9+D11+D16+D19+D18</f>
        <v>1900000</v>
      </c>
    </row>
    <row r="23" spans="1:4" ht="12.75">
      <c r="A23" s="57"/>
      <c r="B23" s="57"/>
      <c r="C23" s="156"/>
      <c r="D23" s="156"/>
    </row>
    <row r="24" spans="1:4" ht="12.75">
      <c r="A24" s="109" t="s">
        <v>18</v>
      </c>
      <c r="B24" s="108" t="s">
        <v>248</v>
      </c>
      <c r="C24" s="150"/>
      <c r="D24" s="150"/>
    </row>
    <row r="25" spans="1:4" ht="12.75">
      <c r="A25" s="109"/>
      <c r="B25" s="108"/>
      <c r="C25" s="150"/>
      <c r="D25" s="150"/>
    </row>
    <row r="26" spans="1:4" ht="12.75">
      <c r="A26" s="109" t="s">
        <v>54</v>
      </c>
      <c r="B26" s="110" t="s">
        <v>249</v>
      </c>
      <c r="C26" s="150"/>
      <c r="D26" s="150"/>
    </row>
    <row r="27" spans="1:4" ht="12.75">
      <c r="A27" s="109" t="s">
        <v>55</v>
      </c>
      <c r="B27" s="110" t="s">
        <v>146</v>
      </c>
      <c r="C27" s="150">
        <v>-13315371</v>
      </c>
      <c r="D27" s="150">
        <v>-2000000</v>
      </c>
    </row>
    <row r="28" spans="1:4" ht="12.75">
      <c r="A28" s="109" t="s">
        <v>56</v>
      </c>
      <c r="B28" s="110" t="s">
        <v>250</v>
      </c>
      <c r="C28" s="150"/>
      <c r="D28" s="150"/>
    </row>
    <row r="29" spans="1:4" ht="12.75">
      <c r="A29" s="109" t="s">
        <v>61</v>
      </c>
      <c r="B29" s="110" t="s">
        <v>251</v>
      </c>
      <c r="C29" s="150"/>
      <c r="D29" s="150"/>
    </row>
    <row r="30" spans="1:4" ht="12.75">
      <c r="A30" s="109" t="s">
        <v>62</v>
      </c>
      <c r="B30" s="110" t="s">
        <v>147</v>
      </c>
      <c r="C30" s="150"/>
      <c r="D30" s="150"/>
    </row>
    <row r="31" spans="1:4" ht="12.75">
      <c r="A31" s="109"/>
      <c r="B31" s="108"/>
      <c r="C31" s="150"/>
      <c r="D31" s="150"/>
    </row>
    <row r="32" spans="1:4" ht="12.75">
      <c r="A32" s="109"/>
      <c r="B32" s="108" t="s">
        <v>252</v>
      </c>
      <c r="C32" s="161">
        <f>C26+C27+C28+C29+C30</f>
        <v>-13315371</v>
      </c>
      <c r="D32" s="161">
        <f>D26+D27+D28+D29+D30</f>
        <v>-2000000</v>
      </c>
    </row>
    <row r="33" spans="1:4" ht="12.75">
      <c r="A33" s="109"/>
      <c r="B33" s="109"/>
      <c r="C33" s="150"/>
      <c r="D33" s="150"/>
    </row>
    <row r="34" spans="1:4" ht="12.75">
      <c r="A34" s="108" t="s">
        <v>17</v>
      </c>
      <c r="B34" s="108" t="s">
        <v>148</v>
      </c>
      <c r="C34" s="150"/>
      <c r="D34" s="150"/>
    </row>
    <row r="35" spans="1:4" ht="12.75">
      <c r="A35" s="109"/>
      <c r="B35" s="109"/>
      <c r="C35" s="150"/>
      <c r="D35" s="150"/>
    </row>
    <row r="36" spans="1:4" ht="12.75">
      <c r="A36" s="109" t="s">
        <v>54</v>
      </c>
      <c r="B36" s="109" t="s">
        <v>149</v>
      </c>
      <c r="C36" s="150"/>
      <c r="D36" s="150">
        <v>0</v>
      </c>
    </row>
    <row r="37" spans="1:4" ht="12.75">
      <c r="A37" s="109" t="s">
        <v>55</v>
      </c>
      <c r="B37" s="109" t="s">
        <v>150</v>
      </c>
      <c r="C37" s="150">
        <v>0</v>
      </c>
      <c r="D37" s="150"/>
    </row>
    <row r="38" spans="1:4" ht="12.75">
      <c r="A38" s="109" t="s">
        <v>56</v>
      </c>
      <c r="B38" s="109" t="s">
        <v>151</v>
      </c>
      <c r="C38" s="150"/>
      <c r="D38" s="150"/>
    </row>
    <row r="39" spans="1:4" ht="12.75">
      <c r="A39" s="109" t="s">
        <v>61</v>
      </c>
      <c r="B39" s="109" t="s">
        <v>152</v>
      </c>
      <c r="C39" s="150"/>
      <c r="D39" s="150"/>
    </row>
    <row r="40" spans="1:4" ht="12.75">
      <c r="A40" s="109"/>
      <c r="B40" s="109"/>
      <c r="C40" s="150"/>
      <c r="D40" s="150"/>
    </row>
    <row r="41" spans="1:5" ht="12.75">
      <c r="A41" s="109"/>
      <c r="B41" s="108" t="s">
        <v>253</v>
      </c>
      <c r="C41" s="161">
        <f>C36+C37+C38+C39</f>
        <v>0</v>
      </c>
      <c r="D41" s="161">
        <f>D36+D37+D38+D39</f>
        <v>0</v>
      </c>
      <c r="E41" s="162"/>
    </row>
    <row r="42" spans="1:4" ht="12.75">
      <c r="A42" s="109"/>
      <c r="B42" s="109"/>
      <c r="C42" s="150"/>
      <c r="D42" s="150"/>
    </row>
    <row r="43" spans="1:4" ht="12.75">
      <c r="A43" s="108" t="s">
        <v>153</v>
      </c>
      <c r="B43" s="108" t="s">
        <v>155</v>
      </c>
      <c r="C43" s="150">
        <f>C47-C45</f>
        <v>-20626</v>
      </c>
      <c r="D43" s="150">
        <f>D47-D45</f>
        <v>-6108</v>
      </c>
    </row>
    <row r="44" spans="1:4" ht="12.75">
      <c r="A44" s="108"/>
      <c r="B44" s="108"/>
      <c r="C44" s="150"/>
      <c r="D44" s="150"/>
    </row>
    <row r="45" spans="1:4" ht="12.75">
      <c r="A45" s="108" t="s">
        <v>154</v>
      </c>
      <c r="B45" s="108" t="s">
        <v>254</v>
      </c>
      <c r="C45" s="150">
        <f>D47</f>
        <v>93892</v>
      </c>
      <c r="D45" s="150">
        <v>100000</v>
      </c>
    </row>
    <row r="46" spans="1:4" ht="12.75">
      <c r="A46" s="109"/>
      <c r="B46" s="109"/>
      <c r="C46" s="150"/>
      <c r="D46" s="150"/>
    </row>
    <row r="47" spans="1:4" ht="12.75">
      <c r="A47" s="108" t="s">
        <v>156</v>
      </c>
      <c r="B47" s="108" t="s">
        <v>255</v>
      </c>
      <c r="C47" s="150">
        <v>73266</v>
      </c>
      <c r="D47" s="150">
        <v>93892</v>
      </c>
    </row>
    <row r="48" spans="1:4" ht="12.75">
      <c r="A48" s="108"/>
      <c r="B48" s="108"/>
      <c r="C48" s="150"/>
      <c r="D48" s="150"/>
    </row>
    <row r="49" spans="1:4" ht="12.75">
      <c r="A49" s="109"/>
      <c r="B49" s="109"/>
      <c r="C49" s="150"/>
      <c r="D49" s="150"/>
    </row>
    <row r="50" ht="12.75">
      <c r="C50" s="162">
        <f>C22+C32-C43</f>
        <v>0</v>
      </c>
    </row>
  </sheetData>
  <sheetProtection/>
  <mergeCells count="3">
    <mergeCell ref="B2:D2"/>
    <mergeCell ref="A4:A5"/>
    <mergeCell ref="B4:B5"/>
  </mergeCells>
  <printOptions/>
  <pageMargins left="0.24" right="0.48" top="1" bottom="0.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140625" style="0" customWidth="1"/>
    <col min="2" max="2" width="24.8515625" style="0" customWidth="1"/>
    <col min="3" max="3" width="10.421875" style="0" customWidth="1"/>
    <col min="4" max="4" width="8.7109375" style="0" customWidth="1"/>
    <col min="5" max="5" width="10.7109375" style="0" customWidth="1"/>
    <col min="6" max="6" width="10.57421875" style="0" customWidth="1"/>
    <col min="7" max="7" width="12.28125" style="0" customWidth="1"/>
    <col min="8" max="8" width="10.57421875" style="0" customWidth="1"/>
    <col min="9" max="9" width="9.7109375" style="0" customWidth="1"/>
  </cols>
  <sheetData>
    <row r="2" spans="1:9" ht="18.75" customHeight="1" thickBot="1">
      <c r="A2" s="105"/>
      <c r="B2" s="169" t="s">
        <v>174</v>
      </c>
      <c r="C2" s="169"/>
      <c r="D2" s="169"/>
      <c r="E2" s="169"/>
      <c r="F2" s="169"/>
      <c r="G2" s="169"/>
      <c r="H2" s="169"/>
      <c r="I2" s="105"/>
    </row>
    <row r="3" ht="13.5" thickTop="1"/>
    <row r="4" spans="1:9" ht="12.75">
      <c r="A4" s="173" t="s">
        <v>92</v>
      </c>
      <c r="B4" s="170" t="s">
        <v>158</v>
      </c>
      <c r="C4" s="55" t="s">
        <v>79</v>
      </c>
      <c r="D4" s="61" t="s">
        <v>160</v>
      </c>
      <c r="E4" s="59" t="s">
        <v>162</v>
      </c>
      <c r="F4" s="64" t="s">
        <v>163</v>
      </c>
      <c r="G4" s="55" t="s">
        <v>167</v>
      </c>
      <c r="H4" s="106" t="s">
        <v>188</v>
      </c>
      <c r="I4" s="59" t="s">
        <v>164</v>
      </c>
    </row>
    <row r="5" spans="1:9" ht="12.75">
      <c r="A5" s="174"/>
      <c r="B5" s="171"/>
      <c r="C5" s="56" t="s">
        <v>159</v>
      </c>
      <c r="D5" s="66" t="s">
        <v>161</v>
      </c>
      <c r="E5" s="60" t="s">
        <v>171</v>
      </c>
      <c r="F5" s="14" t="s">
        <v>168</v>
      </c>
      <c r="G5" s="56" t="s">
        <v>166</v>
      </c>
      <c r="H5" s="17" t="s">
        <v>172</v>
      </c>
      <c r="I5" s="56"/>
    </row>
    <row r="6" spans="1:9" ht="12.75">
      <c r="A6" s="175"/>
      <c r="B6" s="172"/>
      <c r="C6" s="57"/>
      <c r="D6" s="62"/>
      <c r="E6" s="18" t="s">
        <v>170</v>
      </c>
      <c r="F6" s="68" t="s">
        <v>169</v>
      </c>
      <c r="G6" s="57" t="s">
        <v>165</v>
      </c>
      <c r="H6" s="107" t="s">
        <v>173</v>
      </c>
      <c r="I6" s="57"/>
    </row>
    <row r="7" spans="1:9" ht="12.75">
      <c r="A7" s="59"/>
      <c r="B7" s="106"/>
      <c r="C7" s="55"/>
      <c r="D7" s="64"/>
      <c r="E7" s="59"/>
      <c r="F7" s="64"/>
      <c r="G7" s="55"/>
      <c r="H7" s="106"/>
      <c r="I7" s="55"/>
    </row>
    <row r="8" spans="1:9" ht="12.75">
      <c r="A8" s="115">
        <v>10</v>
      </c>
      <c r="B8" s="112" t="s">
        <v>203</v>
      </c>
      <c r="C8" s="60">
        <v>100000</v>
      </c>
      <c r="D8" s="17" t="s">
        <v>185</v>
      </c>
      <c r="E8" s="60" t="s">
        <v>186</v>
      </c>
      <c r="F8" s="116" t="s">
        <v>185</v>
      </c>
      <c r="G8" s="60" t="s">
        <v>186</v>
      </c>
      <c r="H8" s="144">
        <f>Pasivi!E43</f>
        <v>0</v>
      </c>
      <c r="I8" s="60">
        <f>C8+H8</f>
        <v>100000</v>
      </c>
    </row>
    <row r="9" spans="1:9" ht="12.75">
      <c r="A9" s="57"/>
      <c r="B9" s="68"/>
      <c r="C9" s="57"/>
      <c r="D9" s="68"/>
      <c r="E9" s="57"/>
      <c r="F9" s="68"/>
      <c r="G9" s="57"/>
      <c r="H9" s="68"/>
      <c r="I9" s="57"/>
    </row>
    <row r="10" spans="1:9" ht="12.75">
      <c r="A10" s="56">
        <v>11</v>
      </c>
      <c r="B10" s="14" t="s">
        <v>177</v>
      </c>
      <c r="C10" s="56"/>
      <c r="D10" s="14"/>
      <c r="E10" s="56"/>
      <c r="F10" s="14"/>
      <c r="G10" s="56"/>
      <c r="H10" s="14"/>
      <c r="I10" s="56"/>
    </row>
    <row r="11" spans="1:9" ht="12.75">
      <c r="A11" s="56"/>
      <c r="B11" s="14" t="s">
        <v>178</v>
      </c>
      <c r="C11" s="60">
        <v>0</v>
      </c>
      <c r="D11" s="17">
        <v>0</v>
      </c>
      <c r="E11" s="60">
        <v>0</v>
      </c>
      <c r="F11" s="116">
        <v>0</v>
      </c>
      <c r="G11" s="60" t="s">
        <v>186</v>
      </c>
      <c r="H11" s="17">
        <v>0</v>
      </c>
      <c r="I11" s="60"/>
    </row>
    <row r="12" spans="1:9" ht="12.75">
      <c r="A12" s="56"/>
      <c r="B12" s="14"/>
      <c r="C12" s="56"/>
      <c r="D12" s="14"/>
      <c r="E12" s="56"/>
      <c r="F12" s="14"/>
      <c r="G12" s="56"/>
      <c r="H12" s="14"/>
      <c r="I12" s="56"/>
    </row>
    <row r="13" spans="1:9" ht="12.75">
      <c r="A13" s="55">
        <v>12</v>
      </c>
      <c r="B13" s="64" t="s">
        <v>175</v>
      </c>
      <c r="C13" s="55"/>
      <c r="D13" s="64"/>
      <c r="E13" s="55"/>
      <c r="F13" s="64"/>
      <c r="G13" s="55"/>
      <c r="H13" s="64"/>
      <c r="I13" s="55"/>
    </row>
    <row r="14" spans="1:9" ht="12.75">
      <c r="A14" s="56"/>
      <c r="B14" s="14" t="s">
        <v>179</v>
      </c>
      <c r="C14" s="60">
        <v>0</v>
      </c>
      <c r="D14" s="17">
        <v>0</v>
      </c>
      <c r="E14" s="60">
        <v>0</v>
      </c>
      <c r="F14" s="116">
        <v>0</v>
      </c>
      <c r="G14" s="60" t="s">
        <v>186</v>
      </c>
      <c r="H14" s="17">
        <v>0</v>
      </c>
      <c r="I14" s="60"/>
    </row>
    <row r="15" spans="1:9" ht="12.75">
      <c r="A15" s="56"/>
      <c r="B15" s="14" t="s">
        <v>180</v>
      </c>
      <c r="C15" s="56"/>
      <c r="D15" s="14"/>
      <c r="E15" s="56"/>
      <c r="F15" s="14"/>
      <c r="G15" s="56"/>
      <c r="H15" s="14"/>
      <c r="I15" s="56"/>
    </row>
    <row r="16" spans="1:9" ht="12.75">
      <c r="A16" s="57"/>
      <c r="B16" s="68"/>
      <c r="C16" s="57"/>
      <c r="D16" s="68"/>
      <c r="E16" s="57"/>
      <c r="F16" s="68"/>
      <c r="G16" s="57"/>
      <c r="H16" s="68"/>
      <c r="I16" s="57"/>
    </row>
    <row r="17" spans="1:9" ht="12.75">
      <c r="A17" s="55">
        <v>13</v>
      </c>
      <c r="B17" s="64" t="s">
        <v>182</v>
      </c>
      <c r="C17" s="55"/>
      <c r="D17" s="64"/>
      <c r="E17" s="55"/>
      <c r="F17" s="64"/>
      <c r="G17" s="55"/>
      <c r="H17" s="64"/>
      <c r="I17" s="55"/>
    </row>
    <row r="18" spans="1:9" ht="12.75">
      <c r="A18" s="56"/>
      <c r="B18" s="14" t="s">
        <v>181</v>
      </c>
      <c r="C18" s="60">
        <v>0</v>
      </c>
      <c r="D18" s="17">
        <v>0</v>
      </c>
      <c r="E18" s="60">
        <v>0</v>
      </c>
      <c r="F18" s="116">
        <v>0</v>
      </c>
      <c r="G18" s="60">
        <v>0</v>
      </c>
      <c r="H18" s="144">
        <f>Pasivi!E44</f>
        <v>0</v>
      </c>
      <c r="I18" s="60">
        <f>H18</f>
        <v>0</v>
      </c>
    </row>
    <row r="19" spans="1:9" ht="12.75">
      <c r="A19" s="57"/>
      <c r="B19" s="68"/>
      <c r="C19" s="57"/>
      <c r="D19" s="68"/>
      <c r="E19" s="57"/>
      <c r="F19" s="68"/>
      <c r="G19" s="57"/>
      <c r="H19" s="68"/>
      <c r="I19" s="57"/>
    </row>
    <row r="20" spans="1:9" ht="12.75">
      <c r="A20" s="55">
        <v>14</v>
      </c>
      <c r="B20" s="64" t="s">
        <v>176</v>
      </c>
      <c r="C20" s="60">
        <v>0</v>
      </c>
      <c r="D20" s="17">
        <v>0</v>
      </c>
      <c r="E20" s="60">
        <v>0</v>
      </c>
      <c r="F20" s="116">
        <v>0</v>
      </c>
      <c r="G20" s="60">
        <v>0</v>
      </c>
      <c r="H20" s="17" t="s">
        <v>187</v>
      </c>
      <c r="I20" s="60"/>
    </row>
    <row r="21" spans="1:9" ht="12.75">
      <c r="A21" s="57"/>
      <c r="B21" s="68"/>
      <c r="C21" s="57"/>
      <c r="D21" s="68"/>
      <c r="E21" s="57"/>
      <c r="F21" s="68"/>
      <c r="G21" s="57"/>
      <c r="H21" s="68"/>
      <c r="I21" s="57"/>
    </row>
    <row r="22" spans="1:9" ht="12.75">
      <c r="A22" s="55">
        <v>15</v>
      </c>
      <c r="B22" s="64" t="s">
        <v>183</v>
      </c>
      <c r="C22" s="60" t="s">
        <v>185</v>
      </c>
      <c r="D22" s="17" t="s">
        <v>185</v>
      </c>
      <c r="E22" s="60">
        <v>0</v>
      </c>
      <c r="F22" s="116">
        <v>0</v>
      </c>
      <c r="G22" s="60">
        <v>0</v>
      </c>
      <c r="H22" s="17">
        <v>0</v>
      </c>
      <c r="I22" s="60"/>
    </row>
    <row r="23" spans="1:9" ht="12.75">
      <c r="A23" s="57"/>
      <c r="B23" s="68"/>
      <c r="C23" s="57"/>
      <c r="D23" s="68"/>
      <c r="E23" s="57"/>
      <c r="F23" s="68"/>
      <c r="G23" s="57"/>
      <c r="H23" s="68"/>
      <c r="I23" s="57"/>
    </row>
    <row r="24" spans="1:9" ht="12.75">
      <c r="A24" s="55">
        <v>16</v>
      </c>
      <c r="B24" s="64" t="s">
        <v>184</v>
      </c>
      <c r="C24" s="60">
        <v>0</v>
      </c>
      <c r="D24" s="17">
        <v>0</v>
      </c>
      <c r="E24" s="60" t="s">
        <v>186</v>
      </c>
      <c r="F24" s="116">
        <v>0</v>
      </c>
      <c r="G24" s="60">
        <v>0</v>
      </c>
      <c r="H24" s="17">
        <v>0</v>
      </c>
      <c r="I24" s="55"/>
    </row>
    <row r="25" spans="1:9" ht="12.75">
      <c r="A25" s="57"/>
      <c r="B25" s="68"/>
      <c r="C25" s="57"/>
      <c r="D25" s="68"/>
      <c r="E25" s="57"/>
      <c r="F25" s="68"/>
      <c r="G25" s="57"/>
      <c r="H25" s="68"/>
      <c r="I25" s="57"/>
    </row>
    <row r="26" spans="1:9" ht="12.75">
      <c r="A26" s="115">
        <v>17</v>
      </c>
      <c r="B26" s="112" t="s">
        <v>256</v>
      </c>
      <c r="C26" s="60">
        <v>100000</v>
      </c>
      <c r="D26" s="17" t="s">
        <v>185</v>
      </c>
      <c r="E26" s="60" t="s">
        <v>186</v>
      </c>
      <c r="F26" s="116" t="s">
        <v>185</v>
      </c>
      <c r="G26" s="60" t="s">
        <v>186</v>
      </c>
      <c r="H26" s="17">
        <f>SUM(H8:H25)</f>
        <v>0</v>
      </c>
      <c r="I26" s="60">
        <f>C26+H26</f>
        <v>100000</v>
      </c>
    </row>
    <row r="27" spans="1:9" ht="12.75">
      <c r="A27" s="57"/>
      <c r="B27" s="68"/>
      <c r="C27" s="57"/>
      <c r="D27" s="68"/>
      <c r="E27" s="57"/>
      <c r="F27" s="68"/>
      <c r="G27" s="57"/>
      <c r="H27" s="68"/>
      <c r="I27" s="57"/>
    </row>
    <row r="28" spans="1:9" ht="12.75">
      <c r="A28" s="56"/>
      <c r="B28" s="14"/>
      <c r="C28" s="56"/>
      <c r="D28" s="14"/>
      <c r="E28" s="56"/>
      <c r="F28" s="14"/>
      <c r="G28" s="56"/>
      <c r="H28" s="14"/>
      <c r="I28" s="56"/>
    </row>
    <row r="29" spans="1:9" ht="12.75">
      <c r="A29" s="57"/>
      <c r="B29" s="68"/>
      <c r="C29" s="57"/>
      <c r="D29" s="68"/>
      <c r="E29" s="57"/>
      <c r="F29" s="68"/>
      <c r="G29" s="57"/>
      <c r="H29" s="68"/>
      <c r="I29" s="57"/>
    </row>
  </sheetData>
  <sheetProtection/>
  <mergeCells count="3">
    <mergeCell ref="B2:H2"/>
    <mergeCell ref="B4:B6"/>
    <mergeCell ref="A4:A6"/>
  </mergeCells>
  <printOptions/>
  <pageMargins left="0.24" right="0.24" top="1" bottom="0.5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38" sqref="I38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5.57421875" style="0" customWidth="1"/>
    <col min="4" max="4" width="14.140625" style="0" customWidth="1"/>
    <col min="5" max="5" width="14.7109375" style="0" customWidth="1"/>
    <col min="6" max="6" width="12.28125" style="0" customWidth="1"/>
  </cols>
  <sheetData>
    <row r="1" spans="1:6" s="63" customFormat="1" ht="21.75" customHeight="1">
      <c r="A1" s="70"/>
      <c r="B1" s="70" t="s">
        <v>19</v>
      </c>
      <c r="C1" s="70"/>
      <c r="D1" s="70"/>
      <c r="E1" s="70"/>
      <c r="F1" s="70"/>
    </row>
    <row r="2" spans="1:6" ht="12.75">
      <c r="A2" s="61"/>
      <c r="B2" s="64"/>
      <c r="C2" s="64"/>
      <c r="D2" s="64"/>
      <c r="E2" s="64"/>
      <c r="F2" s="65"/>
    </row>
    <row r="3" spans="1:6" ht="12.75">
      <c r="A3" s="66"/>
      <c r="B3" s="14"/>
      <c r="C3" s="14"/>
      <c r="D3" s="14"/>
      <c r="E3" s="14"/>
      <c r="F3" s="67"/>
    </row>
    <row r="4" spans="1:6" ht="12.75">
      <c r="A4" s="61" t="s">
        <v>232</v>
      </c>
      <c r="B4" s="64"/>
      <c r="C4" s="64"/>
      <c r="D4" s="64"/>
      <c r="E4" s="64"/>
      <c r="F4" s="65"/>
    </row>
    <row r="5" spans="1:6" ht="12.75">
      <c r="A5" s="66" t="s">
        <v>204</v>
      </c>
      <c r="B5" s="14"/>
      <c r="C5" s="14"/>
      <c r="D5" s="14"/>
      <c r="E5" s="14"/>
      <c r="F5" s="67"/>
    </row>
    <row r="6" spans="1:6" ht="12.75">
      <c r="A6" s="66" t="s">
        <v>230</v>
      </c>
      <c r="B6" s="14"/>
      <c r="C6" s="14"/>
      <c r="D6" s="14"/>
      <c r="E6" s="14"/>
      <c r="F6" s="67"/>
    </row>
    <row r="7" spans="1:6" ht="12.75">
      <c r="A7" s="66" t="s">
        <v>222</v>
      </c>
      <c r="B7" s="14"/>
      <c r="C7" s="14"/>
      <c r="D7" s="14"/>
      <c r="E7" s="14"/>
      <c r="F7" s="67"/>
    </row>
    <row r="8" spans="1:6" ht="12.75">
      <c r="A8" s="66" t="s">
        <v>231</v>
      </c>
      <c r="B8" s="14"/>
      <c r="C8" s="14"/>
      <c r="D8" s="14"/>
      <c r="E8" s="14"/>
      <c r="F8" s="67"/>
    </row>
    <row r="9" spans="1:6" ht="12.75">
      <c r="A9" s="66" t="s">
        <v>205</v>
      </c>
      <c r="B9" s="14"/>
      <c r="C9" s="14"/>
      <c r="D9" s="14"/>
      <c r="E9" s="14"/>
      <c r="F9" s="67"/>
    </row>
    <row r="10" spans="1:6" ht="12.75">
      <c r="A10" s="66" t="s">
        <v>206</v>
      </c>
      <c r="B10" s="14"/>
      <c r="C10" s="14"/>
      <c r="D10" s="14"/>
      <c r="E10" s="14"/>
      <c r="F10" s="67"/>
    </row>
    <row r="11" spans="1:6" ht="12.75">
      <c r="A11" s="66" t="s">
        <v>207</v>
      </c>
      <c r="B11" s="14"/>
      <c r="C11" s="14"/>
      <c r="D11" s="14"/>
      <c r="E11" s="14"/>
      <c r="F11" s="67"/>
    </row>
    <row r="12" spans="1:6" ht="12.75">
      <c r="A12" s="66" t="s">
        <v>208</v>
      </c>
      <c r="B12" s="14"/>
      <c r="C12" s="14"/>
      <c r="D12" s="14"/>
      <c r="E12" s="14"/>
      <c r="F12" s="67"/>
    </row>
    <row r="13" spans="1:6" ht="12.75">
      <c r="A13" s="66" t="s">
        <v>209</v>
      </c>
      <c r="B13" s="14"/>
      <c r="C13" s="14"/>
      <c r="D13" s="14"/>
      <c r="E13" s="14"/>
      <c r="F13" s="67"/>
    </row>
    <row r="14" spans="1:6" ht="12.75">
      <c r="A14" s="66" t="s">
        <v>210</v>
      </c>
      <c r="B14" s="14"/>
      <c r="C14" s="14"/>
      <c r="D14" s="14"/>
      <c r="E14" s="14"/>
      <c r="F14" s="67"/>
    </row>
    <row r="15" spans="1:6" ht="12.75">
      <c r="A15" s="66" t="s">
        <v>211</v>
      </c>
      <c r="B15" s="14"/>
      <c r="C15" s="14"/>
      <c r="D15" s="14"/>
      <c r="E15" s="14"/>
      <c r="F15" s="67"/>
    </row>
    <row r="16" spans="1:6" ht="12.75">
      <c r="A16" s="66" t="s">
        <v>212</v>
      </c>
      <c r="B16" s="14"/>
      <c r="C16" s="14"/>
      <c r="D16" s="14"/>
      <c r="E16" s="14"/>
      <c r="F16" s="67"/>
    </row>
    <row r="17" spans="1:6" ht="12.75">
      <c r="A17" s="66" t="s">
        <v>213</v>
      </c>
      <c r="B17" s="14"/>
      <c r="C17" s="14"/>
      <c r="D17" s="14"/>
      <c r="E17" s="14"/>
      <c r="F17" s="67"/>
    </row>
    <row r="18" spans="1:6" ht="12.75">
      <c r="A18" s="66" t="s">
        <v>214</v>
      </c>
      <c r="B18" s="14"/>
      <c r="C18" s="14"/>
      <c r="D18" s="14"/>
      <c r="E18" s="14"/>
      <c r="F18" s="67"/>
    </row>
    <row r="19" spans="1:6" ht="12.75">
      <c r="A19" s="66" t="s">
        <v>221</v>
      </c>
      <c r="B19" s="14"/>
      <c r="C19" s="14"/>
      <c r="D19" s="14"/>
      <c r="E19" s="14"/>
      <c r="F19" s="67"/>
    </row>
    <row r="20" spans="1:6" ht="12.75">
      <c r="A20" s="66" t="s">
        <v>215</v>
      </c>
      <c r="B20" s="14"/>
      <c r="C20" s="14"/>
      <c r="D20" s="14"/>
      <c r="E20" s="14"/>
      <c r="F20" s="67"/>
    </row>
    <row r="21" spans="1:6" ht="12.75">
      <c r="A21" s="66" t="s">
        <v>216</v>
      </c>
      <c r="B21" s="14"/>
      <c r="C21" s="14"/>
      <c r="D21" s="14"/>
      <c r="E21" s="14"/>
      <c r="F21" s="67"/>
    </row>
    <row r="22" spans="1:6" ht="12.75">
      <c r="A22" s="66" t="s">
        <v>217</v>
      </c>
      <c r="B22" s="14"/>
      <c r="C22" s="14"/>
      <c r="D22" s="14"/>
      <c r="E22" s="14"/>
      <c r="F22" s="67"/>
    </row>
    <row r="23" spans="1:6" ht="12.75">
      <c r="A23" s="66" t="s">
        <v>218</v>
      </c>
      <c r="B23" s="14"/>
      <c r="C23" s="14"/>
      <c r="D23" s="14"/>
      <c r="E23" s="14"/>
      <c r="F23" s="67"/>
    </row>
    <row r="24" spans="1:6" ht="12.75">
      <c r="A24" s="66" t="s">
        <v>219</v>
      </c>
      <c r="B24" s="14"/>
      <c r="C24" s="14"/>
      <c r="D24" s="14"/>
      <c r="E24" s="14"/>
      <c r="F24" s="67"/>
    </row>
    <row r="25" spans="1:6" ht="12.75">
      <c r="A25" s="66" t="s">
        <v>220</v>
      </c>
      <c r="B25" s="14"/>
      <c r="C25" s="14"/>
      <c r="D25" s="14"/>
      <c r="E25" s="14"/>
      <c r="F25" s="67"/>
    </row>
    <row r="26" spans="1:6" ht="12.75">
      <c r="A26" s="66"/>
      <c r="B26" s="14"/>
      <c r="C26" s="14"/>
      <c r="D26" s="14"/>
      <c r="E26" s="14"/>
      <c r="F26" s="67"/>
    </row>
    <row r="27" spans="1:6" ht="12.75">
      <c r="A27" s="66"/>
      <c r="B27" s="14"/>
      <c r="C27" s="14"/>
      <c r="D27" s="14"/>
      <c r="E27" s="14"/>
      <c r="F27" s="67"/>
    </row>
    <row r="28" spans="1:6" ht="12.75">
      <c r="A28" s="66"/>
      <c r="B28" s="14"/>
      <c r="C28" s="14"/>
      <c r="D28" s="14"/>
      <c r="E28" s="14"/>
      <c r="F28" s="67"/>
    </row>
    <row r="29" spans="1:6" ht="12.75">
      <c r="A29" s="66"/>
      <c r="B29" s="14"/>
      <c r="C29" s="14"/>
      <c r="D29" s="14"/>
      <c r="E29" s="14"/>
      <c r="F29" s="67"/>
    </row>
    <row r="30" spans="1:6" ht="12.75">
      <c r="A30" s="66"/>
      <c r="B30" s="14"/>
      <c r="C30" s="14"/>
      <c r="D30" s="14"/>
      <c r="E30" s="14"/>
      <c r="F30" s="67"/>
    </row>
    <row r="31" spans="1:6" ht="12.75">
      <c r="A31" s="66"/>
      <c r="B31" s="14"/>
      <c r="C31" s="14"/>
      <c r="D31" s="14"/>
      <c r="E31" s="14"/>
      <c r="F31" s="67"/>
    </row>
    <row r="32" spans="1:6" ht="12.75">
      <c r="A32" s="66"/>
      <c r="B32" s="14"/>
      <c r="C32" s="14"/>
      <c r="D32" s="14"/>
      <c r="E32" s="14"/>
      <c r="F32" s="67"/>
    </row>
    <row r="33" spans="1:6" ht="12.75">
      <c r="A33" s="66"/>
      <c r="B33" s="14"/>
      <c r="C33" s="14"/>
      <c r="D33" s="14"/>
      <c r="E33" s="14"/>
      <c r="F33" s="67"/>
    </row>
    <row r="34" spans="1:6" ht="12.75">
      <c r="A34" s="66"/>
      <c r="B34" s="14"/>
      <c r="C34" s="14"/>
      <c r="D34" s="14"/>
      <c r="E34" s="14"/>
      <c r="F34" s="67"/>
    </row>
    <row r="35" spans="1:6" ht="12.75">
      <c r="A35" s="66"/>
      <c r="B35" s="14"/>
      <c r="C35" s="14"/>
      <c r="D35" s="14"/>
      <c r="E35" s="14"/>
      <c r="F35" s="67"/>
    </row>
    <row r="36" spans="1:6" ht="12.75">
      <c r="A36" s="66"/>
      <c r="B36" s="14"/>
      <c r="C36" s="14"/>
      <c r="D36" s="14"/>
      <c r="E36" s="14"/>
      <c r="F36" s="67"/>
    </row>
    <row r="37" spans="1:6" ht="12.75">
      <c r="A37" s="66"/>
      <c r="B37" s="14"/>
      <c r="C37" s="14"/>
      <c r="D37" s="14"/>
      <c r="E37" s="14"/>
      <c r="F37" s="67"/>
    </row>
    <row r="38" spans="1:6" ht="12.75">
      <c r="A38" s="66"/>
      <c r="B38" s="14"/>
      <c r="C38" s="14"/>
      <c r="D38" s="14"/>
      <c r="E38" s="14"/>
      <c r="F38" s="67"/>
    </row>
    <row r="39" spans="1:6" ht="12.75">
      <c r="A39" s="66"/>
      <c r="B39" s="14"/>
      <c r="C39" s="14"/>
      <c r="D39" s="14"/>
      <c r="E39" s="14"/>
      <c r="F39" s="67"/>
    </row>
    <row r="40" spans="1:6" ht="12.75">
      <c r="A40" s="66"/>
      <c r="B40" s="14"/>
      <c r="C40" s="14"/>
      <c r="D40" s="14"/>
      <c r="E40" s="14"/>
      <c r="F40" s="67"/>
    </row>
    <row r="41" spans="1:6" ht="12.75">
      <c r="A41" s="66"/>
      <c r="B41" s="14"/>
      <c r="C41" s="14"/>
      <c r="D41" s="14"/>
      <c r="E41" s="14"/>
      <c r="F41" s="67"/>
    </row>
    <row r="42" spans="1:6" ht="12.75">
      <c r="A42" s="66"/>
      <c r="B42" s="14"/>
      <c r="C42" s="14"/>
      <c r="D42" s="14"/>
      <c r="E42" s="14"/>
      <c r="F42" s="67"/>
    </row>
    <row r="43" spans="1:6" ht="12.75">
      <c r="A43" s="66"/>
      <c r="B43" s="14"/>
      <c r="C43" s="14"/>
      <c r="D43" s="14"/>
      <c r="E43" s="14"/>
      <c r="F43" s="67"/>
    </row>
    <row r="44" spans="1:6" ht="12.75">
      <c r="A44" s="66"/>
      <c r="B44" s="14"/>
      <c r="C44" s="14"/>
      <c r="D44" s="14"/>
      <c r="E44" s="14"/>
      <c r="F44" s="67"/>
    </row>
    <row r="45" spans="1:6" ht="12.75">
      <c r="A45" s="66"/>
      <c r="B45" s="14"/>
      <c r="C45" s="14"/>
      <c r="D45" s="14"/>
      <c r="E45" s="14"/>
      <c r="F45" s="67"/>
    </row>
    <row r="46" spans="1:6" ht="12.75">
      <c r="A46" s="66"/>
      <c r="B46" s="14"/>
      <c r="C46" s="14"/>
      <c r="D46" s="14"/>
      <c r="E46" s="14"/>
      <c r="F46" s="67"/>
    </row>
    <row r="47" spans="1:6" ht="12.75">
      <c r="A47" s="66"/>
      <c r="B47" s="14"/>
      <c r="C47" s="14"/>
      <c r="D47" s="14"/>
      <c r="E47" s="14"/>
      <c r="F47" s="67"/>
    </row>
    <row r="48" spans="1:6" ht="12.75">
      <c r="A48" s="66"/>
      <c r="B48" s="14"/>
      <c r="C48" s="14" t="s">
        <v>20</v>
      </c>
      <c r="D48" s="14"/>
      <c r="E48" s="14"/>
      <c r="F48" s="67"/>
    </row>
    <row r="49" spans="1:6" ht="12.75">
      <c r="A49" s="66" t="s">
        <v>21</v>
      </c>
      <c r="B49" s="14"/>
      <c r="C49" s="14"/>
      <c r="D49" s="14"/>
      <c r="E49" s="14" t="s">
        <v>22</v>
      </c>
      <c r="F49" s="67"/>
    </row>
    <row r="50" spans="1:6" ht="12.75">
      <c r="A50" s="66"/>
      <c r="B50" s="14"/>
      <c r="C50" s="14"/>
      <c r="D50" s="14"/>
      <c r="E50" s="14"/>
      <c r="F50" s="67"/>
    </row>
    <row r="51" spans="1:6" ht="12.75">
      <c r="A51" s="62"/>
      <c r="B51" s="68"/>
      <c r="C51" s="68"/>
      <c r="D51" s="68"/>
      <c r="E51" s="68"/>
      <c r="F51" s="69"/>
    </row>
  </sheetData>
  <sheetProtection/>
  <printOptions/>
  <pageMargins left="0.75" right="0.75" top="0.84" bottom="0.83" header="0.5" footer="0.5"/>
  <pageSetup horizontalDpi="300" verticalDpi="300" orientation="portrait" paperSize="9" r:id="rId1"/>
  <headerFooter alignWithMargins="0">
    <oddFooter>&amp;CFaqe  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2012-03-22T09:59:00Z</cp:lastPrinted>
  <dcterms:created xsi:type="dcterms:W3CDTF">2002-01-01T08:35:09Z</dcterms:created>
  <dcterms:modified xsi:type="dcterms:W3CDTF">2012-07-24T10:27:27Z</dcterms:modified>
  <cp:category/>
  <cp:version/>
  <cp:contentType/>
  <cp:contentStatus/>
</cp:coreProperties>
</file>